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dola\Desktop\"/>
    </mc:Choice>
  </mc:AlternateContent>
  <workbookProtection workbookAlgorithmName="SHA-512" workbookHashValue="sW9InEOPBOa6E6cHasoZeNt/nmeUeYLbQbFJ0TGCH4nYFH1NxEtSliz5ju8IksxKhv4YXdWVIzlgBW4kGp3cVw==" workbookSaltValue="2dI+YcP3Fvpf6jaHuYoqnA==" workbookSpinCount="100000" lockStructure="1"/>
  <bookViews>
    <workbookView xWindow="0" yWindow="0" windowWidth="28800" windowHeight="11610"/>
  </bookViews>
  <sheets>
    <sheet name="Foglio1" sheetId="1" r:id="rId1"/>
    <sheet name="Foglio2" sheetId="2" state="hidden" r:id="rId2"/>
  </sheets>
  <externalReferences>
    <externalReference r:id="rId3"/>
    <externalReference r:id="rId4"/>
  </externalReferences>
  <definedNames>
    <definedName name="_xlnm.Print_Area" localSheetId="0">Foglio1!$B$1:$H$42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7" i="1"/>
  <c r="F16" i="1"/>
  <c r="F15" i="1"/>
  <c r="F14" i="1"/>
  <c r="F12" i="1"/>
  <c r="F11" i="1"/>
  <c r="F10" i="1"/>
  <c r="F9" i="1"/>
  <c r="F8" i="1"/>
  <c r="F40" i="1" l="1"/>
  <c r="G40" i="1" s="1"/>
  <c r="F39" i="1"/>
  <c r="G39" i="1" s="1"/>
  <c r="F38" i="1"/>
  <c r="G38" i="1" s="1"/>
  <c r="G16" i="1"/>
  <c r="G15" i="1"/>
  <c r="H15" i="1" s="1"/>
  <c r="H41" i="1" l="1"/>
  <c r="H40" i="1"/>
  <c r="B40" i="1"/>
  <c r="H39" i="1"/>
  <c r="H38" i="1"/>
  <c r="H25" i="1"/>
  <c r="G18" i="1"/>
  <c r="H18" i="1" s="1"/>
  <c r="G17" i="1"/>
  <c r="H17" i="1" s="1"/>
  <c r="H16" i="1"/>
  <c r="G14" i="1"/>
  <c r="H14" i="1" s="1"/>
  <c r="G12" i="1"/>
  <c r="H12" i="1" s="1"/>
  <c r="G11" i="1"/>
  <c r="H11" i="1" s="1"/>
  <c r="G10" i="1"/>
  <c r="H10" i="1" s="1"/>
  <c r="G9" i="1"/>
  <c r="H9" i="1" s="1"/>
  <c r="G8" i="1"/>
  <c r="H8" i="1" s="1"/>
  <c r="H19" i="1" l="1"/>
  <c r="H20" i="1"/>
  <c r="H42" i="1"/>
  <c r="H21" i="1" s="1"/>
  <c r="H22" i="1" l="1"/>
</calcChain>
</file>

<file path=xl/sharedStrings.xml><?xml version="1.0" encoding="utf-8"?>
<sst xmlns="http://schemas.openxmlformats.org/spreadsheetml/2006/main" count="73" uniqueCount="52">
  <si>
    <t>Categoria | Category</t>
  </si>
  <si>
    <t>-</t>
  </si>
  <si>
    <t xml:space="preserve">Team | Concorrente      </t>
  </si>
  <si>
    <t>Numero di Gara</t>
  </si>
  <si>
    <t xml:space="preserve">Team | Entrant             </t>
  </si>
  <si>
    <t>Race number</t>
  </si>
  <si>
    <t xml:space="preserve">FATTURA A | RAGIONE SOCIALE                                    INVOICE TO | COMPANY NAME </t>
  </si>
  <si>
    <t>QUANTITÀ | QUANTITY</t>
  </si>
  <si>
    <t xml:space="preserve">CATEGORIA | RACING CATEGORY </t>
  </si>
  <si>
    <t>PREZZO UNITARIO | UNIT PRICE</t>
  </si>
  <si>
    <t>Colonna1</t>
  </si>
  <si>
    <t>TOT (IVA inlcusa) | (VAT included)</t>
  </si>
  <si>
    <t>ISCRIZIONE | ENTRY</t>
  </si>
  <si>
    <t>SDI | COD. DESTINATARIO (italians only)</t>
  </si>
  <si>
    <t>PEC ADDRESS (Italians only)</t>
  </si>
  <si>
    <t>INDIRIZZO | ADDRESS</t>
  </si>
  <si>
    <t>PROVE LIBERE | FREE PRACTICE</t>
  </si>
  <si>
    <t>(facoltative | not compulsory)</t>
  </si>
  <si>
    <t>CODICE POSTALE | POSTAL CODE</t>
  </si>
  <si>
    <t>CITTÀ | TOWN</t>
  </si>
  <si>
    <t>PROVINCIA | PROVINCE</t>
  </si>
  <si>
    <t>BONIFICO BANCARIO A | BANK TRANSFER TO:</t>
  </si>
  <si>
    <t>PARTITA IVA | VAT CODE</t>
  </si>
  <si>
    <r>
      <rPr>
        <b/>
        <sz val="9"/>
        <color rgb="FF00328D"/>
        <rFont val="Century Gothic"/>
        <family val="2"/>
      </rPr>
      <t>ACI VALLELUNGA SPA</t>
    </r>
    <r>
      <rPr>
        <sz val="9"/>
        <color rgb="FF00328D"/>
        <rFont val="Century Gothic"/>
        <family val="2"/>
      </rPr>
      <t xml:space="preserve">
Banca di Credito Cooperativo della Provincia Romana
IBAN: IT 8 6 F 0 8 7 87 3 8 9 50 0 0 0 0 0 0 0 5 0 5 8 6
SWIFT: ICRAITRRLV0</t>
    </r>
  </si>
  <si>
    <t>BOX | PIT GARAGE</t>
  </si>
  <si>
    <t>CODICE FISCALE | FISCAL CODE</t>
  </si>
  <si>
    <t>SUBTOTALE | SUBTOTAL</t>
  </si>
  <si>
    <t>NUMERO DI TELEFONO | TELEPHONE NUMBER</t>
  </si>
  <si>
    <t>Timbro aziendale e firma | Company stamp and signature</t>
  </si>
  <si>
    <t>INDIRIZZO EMAIL | EMAIL ADDRESS</t>
  </si>
  <si>
    <t>Rappresentante autorizzato | Authorised representative</t>
  </si>
  <si>
    <t>Data | Date</t>
  </si>
  <si>
    <t>CONTATTO AMMINISTRAZIONE (email | telefono ) FINANCIAL DEPT. CONTACTS (email | phone)</t>
  </si>
  <si>
    <t>RICHIESTA ASSEGNAZIONE BOX | GARAGE ALLOCATION REQUEST</t>
  </si>
  <si>
    <t xml:space="preserve">L’assegnazione dei Box è definita dal Promotore che comunicherà la pit-allocation all’ufficio sportivo dell’Autodromo. La conferma dell'assegnazione del/dei box sarà inviata dall'ufficio sportivo dell'autodromo. Prima di effettuare il pagamento accertarsi dell’effettiva assegnazione. </t>
  </si>
  <si>
    <t>Non saranno prese in considerazione prenotazioni box se non contestualmente all'iscrizione. Il pagamento dovrà essere effettuato anticipatamente tramite bonifico bancario entro la data indicata in rosso nel modulo. In assenza di pagamento non saranno consegnate le chiavi di accesso.</t>
  </si>
  <si>
    <t xml:space="preserve">Garage assignation is defined by the Promoter that will inform the racing office of the Circuit. Confirmation of the box allocation will be sent to the teams by the racing office of the circuit. Before making the payment make sure of the actual allocation. 	</t>
  </si>
  <si>
    <t xml:space="preserve">Box bookings will be taken into account at the time of registration only. Payment must be made in advance by bank transfer within the red highlighted date reported in this form.. In the absence of payment access keys will not be handed.	</t>
  </si>
  <si>
    <t>TOT</t>
  </si>
  <si>
    <t>GARAGE</t>
  </si>
  <si>
    <t>DIMENSIONE | SIZE</t>
  </si>
  <si>
    <t>PAGAMENTO ENTRO IL                           PAYMENT DEADLINE</t>
  </si>
  <si>
    <r>
      <t xml:space="preserve">Box Grande I </t>
    </r>
    <r>
      <rPr>
        <b/>
        <i/>
        <sz val="9"/>
        <color theme="1"/>
        <rFont val="Century Gothic"/>
        <family val="2"/>
      </rPr>
      <t>Large</t>
    </r>
    <r>
      <rPr>
        <b/>
        <i/>
        <sz val="11"/>
        <color theme="1"/>
        <rFont val="Century Gothic"/>
        <family val="2"/>
      </rPr>
      <t xml:space="preserve"> </t>
    </r>
    <r>
      <rPr>
        <b/>
        <sz val="9"/>
        <color theme="1"/>
        <rFont val="Century Gothic"/>
        <family val="2"/>
      </rPr>
      <t>(96 sqm)</t>
    </r>
  </si>
  <si>
    <r>
      <t xml:space="preserve">Box Medio I </t>
    </r>
    <r>
      <rPr>
        <b/>
        <i/>
        <sz val="9"/>
        <color theme="1"/>
        <rFont val="Century Gothic"/>
        <family val="2"/>
      </rPr>
      <t>Medium</t>
    </r>
    <r>
      <rPr>
        <b/>
        <sz val="9"/>
        <color theme="1"/>
        <rFont val="Century Gothic"/>
        <family val="2"/>
      </rPr>
      <t xml:space="preserve"> (75 sqm)</t>
    </r>
  </si>
  <si>
    <r>
      <t xml:space="preserve">Box Piccolo I </t>
    </r>
    <r>
      <rPr>
        <b/>
        <i/>
        <sz val="9"/>
        <color theme="1"/>
        <rFont val="Century Gothic"/>
        <family val="2"/>
      </rPr>
      <t>Small</t>
    </r>
    <r>
      <rPr>
        <b/>
        <sz val="9"/>
        <color theme="1"/>
        <rFont val="Century Gothic"/>
        <family val="2"/>
      </rPr>
      <t xml:space="preserve"> (50 sqm)</t>
    </r>
  </si>
  <si>
    <r>
      <rPr>
        <b/>
        <sz val="22"/>
        <color rgb="FF00328D"/>
        <rFont val="Century Gothic"/>
        <family val="2"/>
      </rPr>
      <t xml:space="preserve">ACI RACING WEEKEND </t>
    </r>
    <r>
      <rPr>
        <sz val="22"/>
        <color rgb="FF00328D"/>
        <rFont val="Century Gothic"/>
        <family val="2"/>
      </rPr>
      <t xml:space="preserve"> </t>
    </r>
    <r>
      <rPr>
        <i/>
        <sz val="18"/>
        <color rgb="FF00328D"/>
        <rFont val="Century Gothic"/>
        <family val="2"/>
      </rPr>
      <t xml:space="preserve">14 - 15 - 16 June </t>
    </r>
    <r>
      <rPr>
        <i/>
        <sz val="22"/>
        <color rgb="FF00328D"/>
        <rFont val="Century Gothic"/>
        <family val="2"/>
      </rPr>
      <t>INVOICING DETAILS</t>
    </r>
  </si>
  <si>
    <t>C.I. GT ENDURANCE GT3</t>
  </si>
  <si>
    <t>C.I. GT ENDURANCE GT CUP</t>
  </si>
  <si>
    <t>MINI CHALLENGE - EVO</t>
  </si>
  <si>
    <t>MINI CHALLENGE - PRO/LITE</t>
  </si>
  <si>
    <t>C.I. GT ENDURANCE (GT3/GTCUP)</t>
  </si>
  <si>
    <t>MINI CHALLENGE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</si>
</sst>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44" formatCode="_-* #,##0.00\ &quot;€&quot;_-;\-* #,##0.00\ &quot;€&quot;_-;_-* &quot;-&quot;??\ &quot;€&quot;_-;_-@_-"/>
    <numFmt numFmtId="164" formatCode="[&lt;=9999999]####\-####;\(0###\)\ ####\-####"/>
    <numFmt numFmtId="165" formatCode="&quot;€&quot;\ #,##0.00;\-&quot;€&quot;\ #,##0.00"/>
    <numFmt numFmtId="166" formatCode="_-* #,##0.00\ [$€-410]_-;\-* #,##0.00\ [$€-410]_-;_-* &quot;-&quot;??\ [$€-410]_-;_-@_-"/>
  </numFmts>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rgb="FF00328D"/>
      <name val="Century Gothic"/>
      <family val="2"/>
    </font>
    <font>
      <sz val="22"/>
      <color rgb="FF00328D"/>
      <name val="Century Gothic"/>
      <family val="2"/>
    </font>
    <font>
      <b/>
      <sz val="22"/>
      <color rgb="FF00328D"/>
      <name val="Century Gothic"/>
      <family val="2"/>
    </font>
    <font>
      <i/>
      <sz val="18"/>
      <color rgb="FF00328D"/>
      <name val="Century Gothic"/>
      <family val="2"/>
    </font>
    <font>
      <i/>
      <sz val="22"/>
      <color rgb="FF00328D"/>
      <name val="Century Gothic"/>
      <family val="2"/>
    </font>
    <font>
      <sz val="9"/>
      <color rgb="FF00328D"/>
      <name val="Century Gothic"/>
      <family val="2"/>
    </font>
    <font>
      <b/>
      <sz val="9"/>
      <color rgb="FF00328D"/>
      <name val="Century Gothic"/>
      <family val="2"/>
    </font>
    <font>
      <sz val="11"/>
      <color theme="3"/>
      <name val="Calibri"/>
      <family val="2"/>
      <scheme val="minor"/>
    </font>
    <font>
      <b/>
      <sz val="14"/>
      <color rgb="FF00328D"/>
      <name val="Century Gothic"/>
      <family val="2"/>
    </font>
    <font>
      <b/>
      <i/>
      <sz val="9"/>
      <color rgb="FF00328D"/>
      <name val="Century Gothic"/>
      <family val="2"/>
    </font>
    <font>
      <sz val="11"/>
      <color theme="3"/>
      <name val="FabrikatW00-Regular"/>
      <family val="2"/>
    </font>
    <font>
      <u/>
      <sz val="9"/>
      <color rgb="FF00328D"/>
      <name val="Century Gothic"/>
      <family val="2"/>
    </font>
    <font>
      <i/>
      <sz val="9"/>
      <color rgb="FF00328D"/>
      <name val="Century Gothic"/>
      <family val="2"/>
    </font>
    <font>
      <b/>
      <i/>
      <sz val="9"/>
      <color rgb="FFFF0000"/>
      <name val="Century Gothic"/>
      <family val="2"/>
    </font>
    <font>
      <b/>
      <sz val="11"/>
      <color theme="3" tint="0.24994659260841701"/>
      <name val="Calibri"/>
      <family val="2"/>
      <scheme val="minor"/>
    </font>
    <font>
      <sz val="11"/>
      <color theme="3" tint="0.24994659260841701"/>
      <name val="Calibri"/>
      <family val="2"/>
      <scheme val="minor"/>
    </font>
    <font>
      <b/>
      <sz val="11"/>
      <color rgb="FF000080"/>
      <name val="Century Gothic"/>
      <family val="2"/>
    </font>
    <font>
      <sz val="11"/>
      <color rgb="FF000080"/>
      <name val="Century Gothic"/>
      <family val="2"/>
    </font>
    <font>
      <sz val="11"/>
      <color theme="1"/>
      <name val="Century Gothic"/>
      <family val="2"/>
    </font>
    <font>
      <b/>
      <sz val="11"/>
      <color theme="1"/>
      <name val="Century Gothic"/>
      <family val="2"/>
    </font>
    <font>
      <b/>
      <i/>
      <sz val="11"/>
      <color theme="1"/>
      <name val="Century Gothic"/>
      <family val="2"/>
    </font>
    <font>
      <b/>
      <sz val="9"/>
      <color theme="1"/>
      <name val="Century Gothic"/>
      <family val="2"/>
    </font>
    <font>
      <b/>
      <i/>
      <sz val="9"/>
      <color theme="1"/>
      <name val="Century Gothic"/>
      <family val="2"/>
    </font>
  </fonts>
  <fills count="9">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C99"/>
        <bgColor indexed="64"/>
      </patternFill>
    </fill>
    <fill>
      <patternFill patternType="lightUp">
        <fgColor theme="3" tint="0.89996032593768116"/>
        <bgColor theme="3" tint="0.89999084444715716"/>
      </patternFill>
    </fill>
    <fill>
      <patternFill patternType="lightUp">
        <fgColor theme="3" tint="0.89996032593768116"/>
        <bgColor auto="1"/>
      </patternFill>
    </fill>
    <fill>
      <patternFill patternType="solid">
        <fgColor theme="4" tint="0.79998168889431442"/>
        <bgColor indexed="64"/>
      </patternFill>
    </fill>
    <fill>
      <patternFill patternType="lightUp">
        <fgColor theme="3" tint="0.89996032593768116"/>
        <bgColor indexed="65"/>
      </patternFill>
    </fill>
  </fills>
  <borders count="43">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hair">
        <color rgb="FF00328D"/>
      </bottom>
      <diagonal/>
    </border>
    <border>
      <left/>
      <right/>
      <top style="hair">
        <color rgb="FF00328D"/>
      </top>
      <bottom style="hair">
        <color indexed="64"/>
      </bottom>
      <diagonal/>
    </border>
    <border>
      <left style="double">
        <color rgb="FF00328D"/>
      </left>
      <right/>
      <top/>
      <bottom/>
      <diagonal/>
    </border>
    <border>
      <left style="thin">
        <color rgb="FF7F7F7F"/>
      </left>
      <right style="thin">
        <color rgb="FF7F7F7F"/>
      </right>
      <top style="medium">
        <color rgb="FF00328D"/>
      </top>
      <bottom style="thin">
        <color rgb="FF7F7F7F"/>
      </bottom>
      <diagonal/>
    </border>
    <border>
      <left style="double">
        <color rgb="FF00328D"/>
      </left>
      <right/>
      <top style="double">
        <color rgb="FF00328D"/>
      </top>
      <bottom style="double">
        <color rgb="FF00328D"/>
      </bottom>
      <diagonal/>
    </border>
    <border>
      <left/>
      <right/>
      <top style="double">
        <color rgb="FF00328D"/>
      </top>
      <bottom style="double">
        <color rgb="FF00328D"/>
      </bottom>
      <diagonal/>
    </border>
    <border>
      <left/>
      <right style="double">
        <color rgb="FF00328D"/>
      </right>
      <top style="double">
        <color rgb="FF00328D"/>
      </top>
      <bottom style="double">
        <color rgb="FF00328D"/>
      </bottom>
      <diagonal/>
    </border>
    <border>
      <left/>
      <right/>
      <top style="thin">
        <color rgb="FF7F7F7F"/>
      </top>
      <bottom style="medium">
        <color rgb="FF00328D"/>
      </bottom>
      <diagonal/>
    </border>
    <border>
      <left/>
      <right/>
      <top/>
      <bottom style="double">
        <color rgb="FF00328D"/>
      </bottom>
      <diagonal/>
    </border>
    <border>
      <left style="thin">
        <color rgb="FF7F7F7F"/>
      </left>
      <right style="thin">
        <color rgb="FF7F7F7F"/>
      </right>
      <top/>
      <bottom style="thin">
        <color rgb="FF7F7F7F"/>
      </bottom>
      <diagonal/>
    </border>
    <border>
      <left/>
      <right/>
      <top style="double">
        <color rgb="FF00328D"/>
      </top>
      <bottom/>
      <diagonal/>
    </border>
    <border>
      <left style="double">
        <color rgb="FF00328D"/>
      </left>
      <right/>
      <top style="double">
        <color rgb="FF00328D"/>
      </top>
      <bottom/>
      <diagonal/>
    </border>
    <border>
      <left/>
      <right style="double">
        <color rgb="FF00328D"/>
      </right>
      <top/>
      <bottom style="double">
        <color rgb="FF00328D"/>
      </bottom>
      <diagonal/>
    </border>
    <border>
      <left/>
      <right/>
      <top style="hair">
        <color theme="3" tint="0.24994659260841701"/>
      </top>
      <bottom/>
      <diagonal/>
    </border>
    <border>
      <left/>
      <right/>
      <top/>
      <bottom style="hair">
        <color theme="3" tint="0.24994659260841701"/>
      </bottom>
      <diagonal/>
    </border>
    <border>
      <left style="medium">
        <color theme="3" tint="0.499984740745262"/>
      </left>
      <right/>
      <top style="medium">
        <color theme="3" tint="0.499984740745262"/>
      </top>
      <bottom style="hair">
        <color theme="3" tint="0.24994659260841701"/>
      </bottom>
      <diagonal/>
    </border>
    <border>
      <left/>
      <right/>
      <top style="medium">
        <color theme="3" tint="0.499984740745262"/>
      </top>
      <bottom style="hair">
        <color theme="3" tint="0.24994659260841701"/>
      </bottom>
      <diagonal/>
    </border>
    <border>
      <left/>
      <right style="medium">
        <color theme="3" tint="0.499984740745262"/>
      </right>
      <top style="medium">
        <color theme="3" tint="0.499984740745262"/>
      </top>
      <bottom style="hair">
        <color theme="3" tint="0.24994659260841701"/>
      </bottom>
      <diagonal/>
    </border>
    <border>
      <left style="medium">
        <color theme="3" tint="0.499984740745262"/>
      </left>
      <right/>
      <top style="hair">
        <color theme="3" tint="0.24994659260841701"/>
      </top>
      <bottom style="hair">
        <color theme="3" tint="0.24994659260841701"/>
      </bottom>
      <diagonal/>
    </border>
    <border>
      <left/>
      <right/>
      <top style="hair">
        <color theme="3" tint="0.24994659260841701"/>
      </top>
      <bottom style="hair">
        <color theme="3" tint="0.24994659260841701"/>
      </bottom>
      <diagonal/>
    </border>
    <border>
      <left/>
      <right style="medium">
        <color theme="3" tint="0.499984740745262"/>
      </right>
      <top style="hair">
        <color theme="3" tint="0.24994659260841701"/>
      </top>
      <bottom style="hair">
        <color theme="3" tint="0.24994659260841701"/>
      </bottom>
      <diagonal/>
    </border>
    <border>
      <left style="medium">
        <color theme="3" tint="0.499984740745262"/>
      </left>
      <right/>
      <top style="hair">
        <color theme="3" tint="0.24994659260841701"/>
      </top>
      <bottom style="thick">
        <color theme="3" tint="0.749961851863155"/>
      </bottom>
      <diagonal/>
    </border>
    <border>
      <left/>
      <right/>
      <top style="hair">
        <color theme="3" tint="0.24994659260841701"/>
      </top>
      <bottom style="thick">
        <color theme="3" tint="0.749961851863155"/>
      </bottom>
      <diagonal/>
    </border>
    <border>
      <left/>
      <right style="medium">
        <color theme="3" tint="0.499984740745262"/>
      </right>
      <top style="hair">
        <color theme="3" tint="0.24994659260841701"/>
      </top>
      <bottom style="thick">
        <color theme="3" tint="0.749961851863155"/>
      </bottom>
      <diagonal/>
    </border>
    <border>
      <left style="medium">
        <color theme="3" tint="0.499984740745262"/>
      </left>
      <right/>
      <top style="thick">
        <color theme="3" tint="0.749961851863155"/>
      </top>
      <bottom/>
      <diagonal/>
    </border>
    <border>
      <left/>
      <right/>
      <top style="thick">
        <color theme="3" tint="0.749961851863155"/>
      </top>
      <bottom/>
      <diagonal/>
    </border>
    <border>
      <left/>
      <right style="medium">
        <color theme="3" tint="0.499984740745262"/>
      </right>
      <top style="thick">
        <color theme="3" tint="0.749961851863155"/>
      </top>
      <bottom/>
      <diagonal/>
    </border>
    <border>
      <left style="medium">
        <color theme="3" tint="0.499984740745262"/>
      </left>
      <right/>
      <top/>
      <bottom/>
      <diagonal/>
    </border>
    <border>
      <left/>
      <right/>
      <top/>
      <bottom style="thin">
        <color theme="3" tint="0.749961851863155"/>
      </bottom>
      <diagonal/>
    </border>
    <border>
      <left/>
      <right style="medium">
        <color theme="3" tint="0.499984740745262"/>
      </right>
      <top/>
      <bottom style="thin">
        <color theme="3" tint="0.749961851863155"/>
      </bottom>
      <diagonal/>
    </border>
    <border>
      <left style="medium">
        <color theme="3" tint="0.499984740745262"/>
      </left>
      <right/>
      <top style="double">
        <color rgb="FF00328D"/>
      </top>
      <bottom style="double">
        <color rgb="FF00328D"/>
      </bottom>
      <diagonal/>
    </border>
    <border>
      <left/>
      <right/>
      <top style="thin">
        <color theme="3" tint="0.749961851863155"/>
      </top>
      <bottom style="thin">
        <color theme="3" tint="0.749961851863155"/>
      </bottom>
      <diagonal/>
    </border>
    <border>
      <left/>
      <right style="medium">
        <color theme="3" tint="0.499984740745262"/>
      </right>
      <top style="thin">
        <color theme="3" tint="0.749961851863155"/>
      </top>
      <bottom style="thin">
        <color theme="3" tint="0.749961851863155"/>
      </bottom>
      <diagonal/>
    </border>
    <border>
      <left/>
      <right/>
      <top style="thin">
        <color theme="3" tint="0.749961851863155"/>
      </top>
      <bottom/>
      <diagonal/>
    </border>
    <border>
      <left/>
      <right style="medium">
        <color theme="3" tint="0.499984740745262"/>
      </right>
      <top style="thin">
        <color theme="3" tint="0.749961851863155"/>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s>
  <cellStyleXfs count="15">
    <xf numFmtId="0" fontId="0" fillId="0" borderId="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2"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164" fontId="15" fillId="0" borderId="0" applyFont="0" applyFill="0" applyBorder="0">
      <alignment horizontal="left" vertical="top" wrapText="1"/>
    </xf>
    <xf numFmtId="0" fontId="15" fillId="0" borderId="0" applyNumberFormat="0" applyFont="0" applyFill="0" applyBorder="0">
      <alignment horizontal="center" vertical="center"/>
    </xf>
    <xf numFmtId="14" fontId="15" fillId="0" borderId="0" applyFont="0" applyFill="0" applyBorder="0">
      <alignment horizontal="left" vertical="center"/>
    </xf>
    <xf numFmtId="0" fontId="22" fillId="0" borderId="0" applyNumberFormat="0" applyFill="0" applyProtection="0">
      <alignment horizontal="left" vertical="center" indent="1"/>
    </xf>
    <xf numFmtId="14" fontId="15" fillId="0" borderId="0" applyFont="0" applyFill="0" applyBorder="0">
      <alignment horizontal="left" vertical="top"/>
    </xf>
    <xf numFmtId="0" fontId="23" fillId="0" borderId="18">
      <alignment horizontal="left" vertical="top" wrapText="1"/>
    </xf>
  </cellStyleXfs>
  <cellXfs count="114">
    <xf numFmtId="0" fontId="0" fillId="0" borderId="0" xfId="0"/>
    <xf numFmtId="0" fontId="8" fillId="3" borderId="0" xfId="0" applyFont="1" applyFill="1" applyAlignment="1">
      <alignment horizontal="left" vertical="center" wrapText="1" indent="1"/>
    </xf>
    <xf numFmtId="0" fontId="8"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6" xfId="4" applyFont="1" applyBorder="1" applyAlignment="1">
      <alignment wrapText="1"/>
    </xf>
    <xf numFmtId="0" fontId="8" fillId="3" borderId="0" xfId="0" applyFont="1" applyFill="1" applyBorder="1" applyAlignment="1">
      <alignment horizontal="left" vertical="center" wrapText="1" indent="1"/>
    </xf>
    <xf numFmtId="0" fontId="13" fillId="3" borderId="0" xfId="0" applyFont="1" applyFill="1" applyAlignment="1">
      <alignment vertical="center" wrapText="1"/>
    </xf>
    <xf numFmtId="164" fontId="13" fillId="0" borderId="0" xfId="9" applyFont="1" applyBorder="1" applyAlignment="1">
      <alignment horizontal="left" wrapText="1"/>
    </xf>
    <xf numFmtId="164" fontId="13" fillId="0" borderId="0" xfId="9" applyFont="1" applyBorder="1" applyAlignment="1">
      <alignment horizontal="right" wrapText="1"/>
    </xf>
    <xf numFmtId="0" fontId="14" fillId="3" borderId="0" xfId="4" applyFont="1" applyFill="1" applyBorder="1" applyAlignment="1" applyProtection="1">
      <alignment vertical="top" wrapText="1"/>
      <protection locked="0"/>
    </xf>
    <xf numFmtId="164" fontId="13" fillId="3" borderId="0" xfId="9" applyFont="1" applyFill="1" applyBorder="1">
      <alignment horizontal="left" vertical="top" wrapText="1"/>
    </xf>
    <xf numFmtId="164" fontId="13" fillId="3" borderId="0" xfId="9" applyFont="1" applyFill="1" applyBorder="1" applyAlignment="1">
      <alignment horizontal="right" vertical="top" wrapText="1"/>
    </xf>
    <xf numFmtId="0" fontId="13" fillId="0" borderId="0" xfId="5" applyFont="1" applyBorder="1" applyAlignment="1">
      <alignment horizontal="left" vertical="center" wrapText="1"/>
    </xf>
    <xf numFmtId="0" fontId="13" fillId="0" borderId="0" xfId="10" applyFont="1" applyFill="1" applyBorder="1" applyAlignment="1">
      <alignment horizontal="center" vertical="center" wrapText="1"/>
    </xf>
    <xf numFmtId="0" fontId="13" fillId="0" borderId="7" xfId="0" applyFont="1" applyBorder="1" applyAlignment="1">
      <alignment horizontal="center" vertical="center"/>
    </xf>
    <xf numFmtId="0" fontId="13" fillId="0" borderId="7" xfId="10" applyFont="1" applyFill="1" applyBorder="1">
      <alignment horizontal="center" vertical="center"/>
    </xf>
    <xf numFmtId="0" fontId="13" fillId="0" borderId="0" xfId="10" applyFont="1" applyFill="1" applyBorder="1">
      <alignment horizontal="center" vertical="center"/>
    </xf>
    <xf numFmtId="0" fontId="13" fillId="0" borderId="7" xfId="10" applyFont="1" applyFill="1" applyBorder="1" applyAlignment="1">
      <alignment horizontal="center" vertical="center" wrapText="1"/>
    </xf>
    <xf numFmtId="49" fontId="14" fillId="4" borderId="8" xfId="6" applyNumberFormat="1" applyFont="1" applyFill="1" applyBorder="1" applyAlignment="1" applyProtection="1">
      <alignment horizontal="left" vertical="center" wrapText="1"/>
      <protection locked="0"/>
    </xf>
    <xf numFmtId="49" fontId="17" fillId="5" borderId="9" xfId="6" applyNumberFormat="1" applyFont="1" applyFill="1" applyBorder="1" applyAlignment="1">
      <alignment horizontal="center" vertical="center" wrapText="1"/>
    </xf>
    <xf numFmtId="49" fontId="17" fillId="5" borderId="10" xfId="6" applyNumberFormat="1" applyFont="1" applyFill="1" applyBorder="1" applyAlignment="1">
      <alignment horizontal="center" vertical="center" wrapText="1"/>
    </xf>
    <xf numFmtId="44" fontId="17" fillId="5" borderId="10" xfId="6" applyNumberFormat="1" applyFont="1" applyFill="1" applyBorder="1" applyAlignment="1">
      <alignment horizontal="center" vertical="center" wrapText="1"/>
    </xf>
    <xf numFmtId="49" fontId="17" fillId="5" borderId="11" xfId="6" applyNumberFormat="1" applyFont="1" applyFill="1" applyBorder="1" applyAlignment="1">
      <alignment horizontal="center" vertical="center" wrapText="1"/>
    </xf>
    <xf numFmtId="0" fontId="13" fillId="0" borderId="12" xfId="5" applyFont="1" applyBorder="1" applyAlignment="1">
      <alignment horizontal="left" vertical="center"/>
    </xf>
    <xf numFmtId="1" fontId="14" fillId="0" borderId="13" xfId="8"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left" vertical="center" wrapText="1" indent="1"/>
      <protection locked="0"/>
    </xf>
    <xf numFmtId="44" fontId="13" fillId="0" borderId="0" xfId="1" applyFont="1" applyBorder="1" applyAlignment="1">
      <alignment horizontal="center" vertical="center"/>
    </xf>
    <xf numFmtId="44" fontId="13" fillId="0" borderId="0" xfId="1" applyFont="1" applyBorder="1" applyAlignment="1">
      <alignment horizontal="right" vertical="center" indent="1"/>
    </xf>
    <xf numFmtId="49" fontId="14" fillId="4" borderId="14" xfId="6" applyNumberFormat="1" applyFont="1" applyFill="1" applyBorder="1" applyAlignment="1" applyProtection="1">
      <alignment horizontal="left" vertical="center" wrapText="1"/>
      <protection locked="0"/>
    </xf>
    <xf numFmtId="1" fontId="14" fillId="0" borderId="10" xfId="8" applyNumberFormat="1" applyFont="1" applyFill="1" applyBorder="1" applyAlignment="1" applyProtection="1">
      <alignment horizontal="center" vertical="center"/>
      <protection locked="0"/>
    </xf>
    <xf numFmtId="0" fontId="18" fillId="0" borderId="0" xfId="0" applyFont="1" applyAlignment="1">
      <alignment horizontal="left" vertical="center" wrapText="1" indent="1"/>
    </xf>
    <xf numFmtId="165" fontId="8" fillId="3" borderId="0" xfId="0" applyNumberFormat="1" applyFont="1" applyFill="1" applyAlignment="1">
      <alignment horizontal="left" vertical="center" wrapText="1" indent="1"/>
    </xf>
    <xf numFmtId="0" fontId="13" fillId="0" borderId="0" xfId="5" applyFont="1" applyBorder="1" applyAlignment="1">
      <alignment horizontal="left" vertical="center"/>
    </xf>
    <xf numFmtId="1" fontId="14" fillId="0" borderId="0" xfId="8" applyNumberFormat="1" applyFont="1" applyFill="1" applyBorder="1" applyAlignment="1" applyProtection="1">
      <alignment horizontal="center" vertical="center"/>
      <protection locked="0"/>
    </xf>
    <xf numFmtId="49" fontId="17" fillId="5" borderId="10" xfId="6" applyNumberFormat="1" applyFont="1" applyFill="1" applyBorder="1" applyAlignment="1">
      <alignment horizontal="left" vertical="center" wrapText="1"/>
    </xf>
    <xf numFmtId="49" fontId="17" fillId="5" borderId="11" xfId="6" applyNumberFormat="1" applyFont="1" applyFill="1" applyBorder="1" applyAlignment="1">
      <alignment horizontal="left" vertical="center" wrapText="1"/>
    </xf>
    <xf numFmtId="1" fontId="14" fillId="0" borderId="15" xfId="8" applyNumberFormat="1" applyFont="1" applyFill="1" applyBorder="1" applyAlignment="1" applyProtection="1">
      <alignment horizontal="center" vertical="center"/>
      <protection locked="0"/>
    </xf>
    <xf numFmtId="49" fontId="14" fillId="5" borderId="16" xfId="6" applyNumberFormat="1" applyFont="1" applyFill="1" applyBorder="1" applyAlignment="1">
      <alignment horizontal="right" vertical="center" wrapText="1"/>
    </xf>
    <xf numFmtId="49" fontId="14" fillId="5" borderId="15" xfId="6" applyNumberFormat="1" applyFont="1" applyFill="1" applyBorder="1" applyAlignment="1">
      <alignment horizontal="right" vertical="center" wrapText="1"/>
    </xf>
    <xf numFmtId="166" fontId="13" fillId="0" borderId="11" xfId="5" applyNumberFormat="1" applyFont="1" applyBorder="1" applyAlignment="1">
      <alignment horizontal="left" vertical="center" wrapText="1"/>
    </xf>
    <xf numFmtId="49" fontId="14" fillId="5" borderId="9" xfId="6" applyNumberFormat="1" applyFont="1" applyFill="1" applyBorder="1" applyAlignment="1">
      <alignment horizontal="right" vertical="center" wrapText="1"/>
    </xf>
    <xf numFmtId="49" fontId="14" fillId="5" borderId="13" xfId="6" applyNumberFormat="1" applyFont="1" applyFill="1" applyBorder="1" applyAlignment="1">
      <alignment horizontal="right" vertical="center" wrapText="1"/>
    </xf>
    <xf numFmtId="166" fontId="20" fillId="0" borderId="17" xfId="5" applyNumberFormat="1" applyFont="1" applyBorder="1" applyAlignment="1">
      <alignment horizontal="left" vertical="center" wrapText="1"/>
    </xf>
    <xf numFmtId="0" fontId="14" fillId="0" borderId="0" xfId="8" applyFont="1" applyBorder="1" applyAlignment="1">
      <alignment horizontal="right" vertical="center" wrapText="1" indent="1"/>
    </xf>
    <xf numFmtId="0" fontId="13" fillId="0" borderId="0" xfId="8" applyFont="1" applyBorder="1" applyAlignment="1">
      <alignment horizontal="right" vertical="center" wrapText="1" indent="1"/>
    </xf>
    <xf numFmtId="44" fontId="14" fillId="0" borderId="0" xfId="2" applyNumberFormat="1" applyFont="1" applyBorder="1" applyAlignment="1">
      <alignment horizontal="right" vertical="center" indent="1"/>
    </xf>
    <xf numFmtId="14" fontId="21" fillId="6" borderId="0" xfId="11" applyFont="1" applyFill="1" applyBorder="1" applyAlignment="1">
      <alignment horizontal="right" vertical="center"/>
    </xf>
    <xf numFmtId="0" fontId="13" fillId="0" borderId="0" xfId="0" applyFont="1" applyBorder="1" applyAlignment="1">
      <alignment horizontal="left" vertical="center" wrapText="1" indent="1"/>
    </xf>
    <xf numFmtId="0" fontId="14" fillId="0" borderId="0" xfId="12" applyFont="1" applyBorder="1" applyAlignment="1">
      <alignment horizontal="left" vertical="center"/>
    </xf>
    <xf numFmtId="0" fontId="13" fillId="0" borderId="0" xfId="0" applyFont="1" applyBorder="1" applyAlignment="1" applyProtection="1">
      <alignment horizontal="left" vertical="center" wrapText="1" indent="1"/>
      <protection locked="0"/>
    </xf>
    <xf numFmtId="14" fontId="14" fillId="0" borderId="0" xfId="13" applyFont="1" applyBorder="1" applyAlignment="1">
      <alignment horizontal="right" vertical="top"/>
    </xf>
    <xf numFmtId="0" fontId="13" fillId="0" borderId="0" xfId="14" applyFont="1" applyBorder="1">
      <alignment horizontal="left" vertical="top" wrapText="1"/>
    </xf>
    <xf numFmtId="0" fontId="13" fillId="0" borderId="0" xfId="14" applyFont="1" applyBorder="1" applyAlignment="1">
      <alignment horizontal="right" vertical="top" wrapText="1"/>
    </xf>
    <xf numFmtId="0" fontId="13" fillId="0" borderId="12" xfId="5" applyFont="1" applyBorder="1" applyAlignment="1">
      <alignment horizontal="left" vertical="center" wrapText="1"/>
    </xf>
    <xf numFmtId="0" fontId="13" fillId="3" borderId="18" xfId="14" applyFont="1" applyFill="1">
      <alignment horizontal="left" vertical="top" wrapText="1"/>
    </xf>
    <xf numFmtId="0" fontId="13" fillId="3" borderId="0" xfId="0" applyFont="1" applyFill="1" applyAlignment="1">
      <alignment horizontal="left" vertical="center" wrapText="1" indent="1"/>
    </xf>
    <xf numFmtId="0" fontId="8" fillId="0" borderId="0" xfId="0" applyFont="1" applyBorder="1" applyAlignment="1">
      <alignment horizontal="left" vertical="center" wrapText="1" indent="1"/>
    </xf>
    <xf numFmtId="0" fontId="24" fillId="0" borderId="0" xfId="0" applyFont="1" applyBorder="1" applyAlignment="1">
      <alignment horizontal="right" vertical="center" wrapText="1"/>
    </xf>
    <xf numFmtId="0" fontId="25" fillId="0" borderId="0" xfId="0" applyFont="1" applyBorder="1" applyAlignment="1">
      <alignment horizontal="justify" vertical="center" wrapText="1"/>
    </xf>
    <xf numFmtId="0" fontId="24" fillId="0" borderId="0" xfId="0" applyFont="1" applyBorder="1" applyAlignment="1">
      <alignment horizontal="justify" vertical="center" wrapText="1"/>
    </xf>
    <xf numFmtId="0" fontId="13" fillId="7" borderId="29" xfId="0" applyFont="1" applyFill="1" applyBorder="1" applyAlignment="1">
      <alignment horizontal="center" vertical="center"/>
    </xf>
    <xf numFmtId="0" fontId="13" fillId="7" borderId="30" xfId="0" applyFont="1" applyFill="1" applyBorder="1" applyAlignment="1">
      <alignment horizontal="center" vertical="center"/>
    </xf>
    <xf numFmtId="0" fontId="13" fillId="7" borderId="30" xfId="10" applyFont="1" applyFill="1" applyBorder="1">
      <alignment horizontal="center" vertical="center"/>
    </xf>
    <xf numFmtId="0" fontId="13" fillId="7" borderId="31" xfId="10" applyFont="1" applyFill="1" applyBorder="1">
      <alignment horizontal="center" vertical="center"/>
    </xf>
    <xf numFmtId="49" fontId="17" fillId="5" borderId="9" xfId="6" applyNumberFormat="1" applyFont="1" applyFill="1" applyBorder="1" applyAlignment="1">
      <alignment horizontal="left" vertical="center" wrapText="1"/>
    </xf>
    <xf numFmtId="1" fontId="14" fillId="0" borderId="32" xfId="8"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left" vertical="center" wrapText="1" indent="1"/>
      <protection locked="0"/>
    </xf>
    <xf numFmtId="44" fontId="13" fillId="0" borderId="33" xfId="1" applyFont="1" applyBorder="1" applyAlignment="1">
      <alignment horizontal="center" vertical="center"/>
    </xf>
    <xf numFmtId="44" fontId="14" fillId="8" borderId="34" xfId="1" applyFont="1" applyFill="1" applyBorder="1" applyAlignment="1">
      <alignment horizontal="right" vertical="center" indent="1"/>
    </xf>
    <xf numFmtId="1" fontId="14" fillId="0" borderId="35" xfId="8" applyNumberFormat="1" applyFont="1" applyBorder="1" applyAlignment="1" applyProtection="1">
      <alignment horizontal="center" vertical="center"/>
      <protection locked="0"/>
    </xf>
    <xf numFmtId="49" fontId="13" fillId="0" borderId="36" xfId="0" applyNumberFormat="1" applyFont="1" applyBorder="1" applyAlignment="1" applyProtection="1">
      <alignment horizontal="left" vertical="center" wrapText="1" indent="1"/>
      <protection locked="0"/>
    </xf>
    <xf numFmtId="44" fontId="13" fillId="0" borderId="36" xfId="1" applyFont="1" applyBorder="1" applyAlignment="1">
      <alignment horizontal="center" vertical="center"/>
    </xf>
    <xf numFmtId="44" fontId="14" fillId="8" borderId="37" xfId="1" applyFont="1" applyFill="1" applyBorder="1" applyAlignment="1">
      <alignment horizontal="right" vertical="center" indent="1"/>
    </xf>
    <xf numFmtId="14" fontId="14" fillId="3" borderId="19" xfId="13" applyFont="1" applyFill="1" applyBorder="1">
      <alignment horizontal="left" vertical="top"/>
    </xf>
    <xf numFmtId="1" fontId="14" fillId="0" borderId="32" xfId="8" applyNumberFormat="1" applyFont="1" applyBorder="1" applyAlignment="1">
      <alignment horizontal="center" vertical="center"/>
    </xf>
    <xf numFmtId="49" fontId="13" fillId="0" borderId="38" xfId="0" applyNumberFormat="1" applyFont="1" applyBorder="1" applyAlignment="1">
      <alignment horizontal="left" vertical="center" wrapText="1" indent="1"/>
    </xf>
    <xf numFmtId="44" fontId="13" fillId="0" borderId="38" xfId="1" applyFont="1" applyFill="1" applyBorder="1" applyAlignment="1">
      <alignment horizontal="center" vertical="center"/>
    </xf>
    <xf numFmtId="44" fontId="14" fillId="0" borderId="39" xfId="1" applyFont="1" applyFill="1" applyBorder="1" applyAlignment="1">
      <alignment horizontal="right" vertical="center" indent="1"/>
    </xf>
    <xf numFmtId="0" fontId="13" fillId="0" borderId="40" xfId="0" applyFont="1" applyBorder="1" applyAlignment="1">
      <alignment horizontal="left" vertical="center" wrapText="1" indent="1"/>
    </xf>
    <xf numFmtId="0" fontId="13" fillId="0" borderId="41" xfId="0" applyFont="1" applyBorder="1" applyAlignment="1">
      <alignment horizontal="left" vertical="center" wrapText="1" indent="1"/>
    </xf>
    <xf numFmtId="49" fontId="17" fillId="5" borderId="41" xfId="6" applyNumberFormat="1" applyFont="1" applyFill="1" applyBorder="1" applyAlignment="1">
      <alignment horizontal="right" vertical="center" wrapText="1"/>
    </xf>
    <xf numFmtId="49" fontId="17" fillId="5" borderId="41" xfId="6" applyNumberFormat="1" applyFont="1" applyFill="1" applyBorder="1" applyAlignment="1">
      <alignment horizontal="left" vertical="center" wrapText="1"/>
    </xf>
    <xf numFmtId="166" fontId="20" fillId="0" borderId="42" xfId="5" applyNumberFormat="1" applyFont="1" applyBorder="1" applyAlignment="1">
      <alignment horizontal="left" vertical="center" wrapText="1"/>
    </xf>
    <xf numFmtId="44" fontId="26" fillId="0" borderId="0" xfId="0" applyNumberFormat="1" applyFont="1"/>
    <xf numFmtId="0" fontId="26" fillId="0" borderId="0" xfId="0" applyFont="1"/>
    <xf numFmtId="0" fontId="27" fillId="0" borderId="0" xfId="0" quotePrefix="1" applyFont="1"/>
    <xf numFmtId="0" fontId="27" fillId="0" borderId="0" xfId="0" applyFont="1"/>
    <xf numFmtId="9" fontId="26" fillId="0" borderId="0" xfId="0" applyNumberFormat="1" applyFont="1"/>
    <xf numFmtId="0" fontId="13" fillId="0" borderId="0" xfId="7" applyFont="1" applyBorder="1" applyAlignment="1">
      <alignment horizontal="left" vertical="top" wrapText="1"/>
    </xf>
    <xf numFmtId="0" fontId="13" fillId="0" borderId="0" xfId="5" applyFont="1" applyBorder="1" applyAlignment="1">
      <alignment horizontal="right" vertical="center" wrapText="1"/>
    </xf>
    <xf numFmtId="0" fontId="9" fillId="0" borderId="5" xfId="3" applyFont="1" applyBorder="1" applyAlignment="1">
      <alignment horizontal="center"/>
    </xf>
    <xf numFmtId="0" fontId="14" fillId="4" borderId="6" xfId="4" applyFont="1" applyFill="1" applyBorder="1" applyAlignment="1" applyProtection="1">
      <alignment horizontal="center" vertical="center" wrapText="1"/>
      <protection locked="0"/>
    </xf>
    <xf numFmtId="0" fontId="14" fillId="4" borderId="0" xfId="4" applyFont="1" applyFill="1" applyBorder="1" applyAlignment="1" applyProtection="1">
      <alignment horizontal="left" vertical="top" wrapText="1"/>
      <protection locked="0"/>
    </xf>
    <xf numFmtId="0" fontId="16" fillId="4" borderId="0" xfId="4" applyFont="1" applyFill="1" applyBorder="1" applyAlignment="1" applyProtection="1">
      <alignment horizontal="center" vertical="center" wrapText="1"/>
      <protection locked="0"/>
    </xf>
    <xf numFmtId="0" fontId="19" fillId="0" borderId="0" xfId="5" applyFont="1" applyBorder="1" applyAlignment="1">
      <alignment horizontal="left" vertical="center" wrapText="1"/>
    </xf>
    <xf numFmtId="0" fontId="20" fillId="0" borderId="23" xfId="14" applyFont="1" applyBorder="1" applyAlignment="1">
      <alignment horizontal="left" vertical="top" wrapText="1"/>
    </xf>
    <xf numFmtId="0" fontId="20" fillId="0" borderId="24" xfId="14" applyFont="1" applyBorder="1" applyAlignment="1">
      <alignment horizontal="left" vertical="top" wrapText="1"/>
    </xf>
    <xf numFmtId="0" fontId="20" fillId="0" borderId="25" xfId="14" applyFont="1" applyBorder="1" applyAlignment="1">
      <alignment horizontal="left" vertical="top" wrapText="1"/>
    </xf>
    <xf numFmtId="0" fontId="20" fillId="0" borderId="26" xfId="14" applyFont="1" applyBorder="1">
      <alignment horizontal="left" vertical="top" wrapText="1"/>
    </xf>
    <xf numFmtId="0" fontId="20" fillId="0" borderId="27" xfId="14" applyFont="1" applyBorder="1">
      <alignment horizontal="left" vertical="top" wrapText="1"/>
    </xf>
    <xf numFmtId="0" fontId="20" fillId="0" borderId="28" xfId="14" applyFont="1" applyBorder="1">
      <alignment horizontal="left" vertical="top" wrapText="1"/>
    </xf>
    <xf numFmtId="0" fontId="13" fillId="0" borderId="0" xfId="14" applyFont="1" applyBorder="1">
      <alignment horizontal="left" vertical="top" wrapText="1"/>
    </xf>
    <xf numFmtId="0" fontId="8" fillId="4" borderId="0" xfId="0" applyFont="1" applyFill="1" applyAlignment="1">
      <alignment horizontal="left" vertical="top" wrapText="1"/>
    </xf>
    <xf numFmtId="0" fontId="8" fillId="4" borderId="19" xfId="0" applyFont="1" applyFill="1" applyBorder="1" applyAlignment="1">
      <alignment horizontal="left" vertical="top" wrapText="1"/>
    </xf>
    <xf numFmtId="0" fontId="13" fillId="3" borderId="18" xfId="14" applyFont="1" applyFill="1">
      <alignment horizontal="left" vertical="top" wrapText="1"/>
    </xf>
    <xf numFmtId="0" fontId="14" fillId="7" borderId="20" xfId="0" applyFont="1" applyFill="1" applyBorder="1" applyAlignment="1">
      <alignment horizontal="left" vertical="center"/>
    </xf>
    <xf numFmtId="0" fontId="14" fillId="7" borderId="21" xfId="0" applyFont="1" applyFill="1" applyBorder="1" applyAlignment="1">
      <alignment horizontal="left" vertical="center"/>
    </xf>
    <xf numFmtId="0" fontId="14" fillId="7" borderId="22" xfId="0" applyFont="1" applyFill="1" applyBorder="1" applyAlignment="1">
      <alignment horizontal="left" vertical="center"/>
    </xf>
    <xf numFmtId="0" fontId="13" fillId="0" borderId="23" xfId="14" applyFont="1" applyBorder="1" applyAlignment="1">
      <alignment horizontal="left" vertical="top" wrapText="1"/>
    </xf>
    <xf numFmtId="0" fontId="13" fillId="0" borderId="24" xfId="14" applyFont="1" applyBorder="1" applyAlignment="1">
      <alignment horizontal="left" vertical="top" wrapText="1"/>
    </xf>
    <xf numFmtId="0" fontId="13" fillId="0" borderId="25" xfId="14" applyFont="1" applyBorder="1" applyAlignment="1">
      <alignment horizontal="left" vertical="top" wrapText="1"/>
    </xf>
    <xf numFmtId="0" fontId="13" fillId="0" borderId="23" xfId="14" applyFont="1" applyBorder="1">
      <alignment horizontal="left" vertical="top" wrapText="1"/>
    </xf>
    <xf numFmtId="0" fontId="13" fillId="0" borderId="24" xfId="14" applyFont="1" applyBorder="1">
      <alignment horizontal="left" vertical="top" wrapText="1"/>
    </xf>
    <xf numFmtId="0" fontId="13" fillId="0" borderId="25" xfId="14" applyFont="1" applyBorder="1">
      <alignment horizontal="left" vertical="top" wrapText="1"/>
    </xf>
  </cellXfs>
  <cellStyles count="15">
    <cellStyle name="Data" xfId="13"/>
    <cellStyle name="Firma" xfId="14"/>
    <cellStyle name="Firma qui" xfId="12"/>
    <cellStyle name="Input" xfId="6" builtinId="20"/>
    <cellStyle name="Intestazioni di tabella al centro" xfId="10"/>
    <cellStyle name="Normale" xfId="0" builtinId="0"/>
    <cellStyle name="Scadenza" xfId="11"/>
    <cellStyle name="Telefono" xfId="9"/>
    <cellStyle name="Testo descrittivo" xfId="7" builtinId="53"/>
    <cellStyle name="Titolo" xfId="3" builtinId="15"/>
    <cellStyle name="Titolo 1" xfId="4" builtinId="16"/>
    <cellStyle name="Titolo 2" xfId="5" builtinId="17"/>
    <cellStyle name="Totale" xfId="8" builtinId="25"/>
    <cellStyle name="Valuta" xfId="1" builtinId="4"/>
    <cellStyle name="Valuta [0]" xfId="2" builtinId="7"/>
  </cellStyles>
  <dxfs count="21">
    <dxf>
      <font>
        <b val="0"/>
        <i val="0"/>
        <strike val="0"/>
        <condense val="0"/>
        <extend val="0"/>
        <outline val="0"/>
        <shadow val="0"/>
        <u val="none"/>
        <vertAlign val="baseline"/>
        <sz val="11"/>
        <color rgb="FFFF0000"/>
        <name val="FabrikatW00-Regular"/>
        <scheme val="none"/>
      </font>
      <numFmt numFmtId="165" formatCode="&quot;€&quot;\ #,##0.00;\-&quot;€&quot;\ #,##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9"/>
        <color rgb="FF00328D"/>
        <name val="Century Gothic"/>
        <scheme val="none"/>
      </font>
      <numFmt numFmtId="165" formatCode="&quot;€&quot;\ #,##0.00;\-&quot;€&quot;\ #,##0.00"/>
    </dxf>
    <dxf>
      <font>
        <b val="0"/>
        <i val="0"/>
        <strike val="0"/>
        <condense val="0"/>
        <extend val="0"/>
        <outline val="0"/>
        <shadow val="0"/>
        <u val="none"/>
        <vertAlign val="baseline"/>
        <sz val="11"/>
        <color theme="0"/>
        <name val="FabrikatW00-Regular"/>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style="thin">
          <color theme="3" tint="0.749961851863155"/>
        </bottom>
      </border>
      <protection locked="1" hidden="0"/>
    </dxf>
    <dxf>
      <font>
        <b val="0"/>
        <i val="0"/>
        <strike val="0"/>
        <condense val="0"/>
        <extend val="0"/>
        <outline val="0"/>
        <shadow val="0"/>
        <u val="none"/>
        <vertAlign val="baseline"/>
        <sz val="9"/>
        <color rgb="FF00328D"/>
        <name val="Century Gothic"/>
        <scheme val="none"/>
      </font>
      <numFmt numFmtId="34" formatCode="_-* #,##0.00\ &quot;€&quot;_-;\-* #,##0.00\ &quot;€&quot;_-;_-* &quot;-&quot;??\ &quot;€&quot;_-;_-@_-"/>
      <alignment horizontal="center" vertical="center" textRotation="0" wrapText="0" indent="0" justifyLastLine="0" shrinkToFit="0" readingOrder="0"/>
    </dxf>
    <dxf>
      <font>
        <b val="0"/>
        <i val="0"/>
        <strike val="0"/>
        <condense val="0"/>
        <extend val="0"/>
        <outline val="0"/>
        <shadow val="0"/>
        <u val="none"/>
        <vertAlign val="baseline"/>
        <sz val="11"/>
        <color theme="0"/>
        <name val="FabrikatW00-Regular"/>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style="thin">
          <color theme="3" tint="0.749961851863155"/>
        </bottom>
      </border>
      <protection locked="1" hidden="0"/>
    </dxf>
    <dxf>
      <font>
        <strike val="0"/>
        <outline val="0"/>
        <shadow val="0"/>
        <u val="none"/>
        <vertAlign val="baseline"/>
        <sz val="9"/>
        <color rgb="FF00328D"/>
        <name val="Century Gothic"/>
        <scheme val="none"/>
      </font>
    </dxf>
    <dxf>
      <font>
        <b val="0"/>
        <i val="0"/>
        <strike val="0"/>
        <condense val="0"/>
        <extend val="0"/>
        <outline val="0"/>
        <shadow val="0"/>
        <u val="none"/>
        <vertAlign val="baseline"/>
        <sz val="11"/>
        <color theme="3"/>
        <name val="FabrikatW00-Regular"/>
        <scheme val="none"/>
      </font>
      <fill>
        <patternFill patternType="none">
          <fgColor indexed="64"/>
          <bgColor indexed="65"/>
        </patternFill>
      </fill>
      <border diagonalUp="0" diagonalDown="0" outline="0">
        <left/>
        <right/>
        <top/>
        <bottom/>
      </border>
    </dxf>
    <dxf>
      <font>
        <strike val="0"/>
        <outline val="0"/>
        <shadow val="0"/>
        <u val="none"/>
        <vertAlign val="baseline"/>
        <sz val="9"/>
        <color rgb="FF00328D"/>
        <name val="Century Gothic"/>
        <scheme val="none"/>
      </font>
    </dxf>
    <dxf>
      <font>
        <b val="0"/>
        <i val="0"/>
        <strike val="0"/>
        <condense val="0"/>
        <extend val="0"/>
        <outline val="0"/>
        <shadow val="0"/>
        <u val="none"/>
        <vertAlign val="baseline"/>
        <sz val="11"/>
        <color theme="3"/>
        <name val="FabrikatW00-Regular"/>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color rgb="FF00328D"/>
        <name val="Century Gothic"/>
        <scheme val="none"/>
      </font>
    </dxf>
    <dxf>
      <font>
        <strike val="0"/>
        <outline val="0"/>
        <shadow val="0"/>
        <u val="none"/>
        <vertAlign val="baseline"/>
        <name val="FabrikatW00-Regular"/>
        <scheme val="none"/>
      </font>
    </dxf>
    <dxf>
      <border diagonalUp="0" diagonalDown="0">
        <left style="double">
          <color rgb="FF00328D"/>
        </left>
        <right style="double">
          <color rgb="FF00328D"/>
        </right>
        <top style="double">
          <color rgb="FF00328D"/>
        </top>
        <bottom style="double">
          <color rgb="FF00328D"/>
        </bottom>
      </border>
    </dxf>
    <dxf>
      <font>
        <strike val="0"/>
        <outline val="0"/>
        <shadow val="0"/>
        <u val="none"/>
        <vertAlign val="baseline"/>
        <sz val="9"/>
        <color rgb="FF00328D"/>
        <name val="Century Gothic"/>
        <scheme val="none"/>
      </font>
    </dxf>
    <dxf>
      <font>
        <strike val="0"/>
        <outline val="0"/>
        <shadow val="0"/>
        <u val="none"/>
        <vertAlign val="baseline"/>
        <sz val="9"/>
        <color rgb="FF00328D"/>
        <name val="Century Gothic"/>
        <scheme val="none"/>
      </font>
      <alignment horizontal="center" vertical="center" textRotation="0" indent="0" justifyLastLine="0" shrinkToFit="0" readingOrder="0"/>
    </dxf>
    <dxf>
      <font>
        <b/>
        <i val="0"/>
      </font>
      <fill>
        <patternFill patternType="lightUp">
          <fgColor theme="3" tint="0.89996032593768116"/>
        </patternFill>
      </fill>
      <border>
        <bottom style="thin">
          <color theme="3" tint="0.749961851863155"/>
        </bottom>
      </border>
    </dxf>
    <dxf>
      <fill>
        <patternFill patternType="none">
          <bgColor auto="1"/>
        </patternFill>
      </fill>
    </dxf>
    <dxf>
      <font>
        <b/>
        <i val="0"/>
      </font>
      <fill>
        <patternFill patternType="lightUp">
          <fgColor theme="3" tint="0.89996032593768116"/>
        </patternFill>
      </fill>
    </dxf>
    <dxf>
      <font>
        <b/>
        <i val="0"/>
      </font>
    </dxf>
    <dxf>
      <font>
        <b val="0"/>
        <i val="0"/>
      </font>
      <fill>
        <patternFill patternType="solid">
          <fgColor theme="0"/>
        </patternFill>
      </fill>
      <border>
        <left/>
        <right/>
        <bottom/>
        <vertical/>
        <horizontal/>
      </border>
    </dxf>
    <dxf>
      <font>
        <b val="0"/>
        <i val="0"/>
        <color theme="4" tint="-0.24994659260841701"/>
      </font>
      <border>
        <left style="thin">
          <color theme="3" tint="0.749961851863155"/>
        </left>
        <right style="thin">
          <color theme="3" tint="0.749961851863155"/>
        </right>
        <top style="thick">
          <color theme="3" tint="0.749961851863155"/>
        </top>
        <bottom style="thin">
          <color theme="3" tint="0.749961851863155"/>
        </bottom>
      </border>
    </dxf>
    <dxf>
      <border>
        <left style="thin">
          <color theme="3" tint="0.749961851863155"/>
        </left>
        <right style="thin">
          <color theme="3" tint="0.749961851863155"/>
        </right>
        <top style="thin">
          <color theme="3" tint="0.749961851863155"/>
        </top>
        <bottom style="thin">
          <color theme="3" tint="0.749961851863155"/>
        </bottom>
        <horizontal style="thin">
          <color theme="3" tint="0.749961851863155"/>
        </horizontal>
      </border>
    </dxf>
  </dxfs>
  <tableStyles count="1" defaultTableStyle="TableStyleMedium2" defaultPivotStyle="PivotStyleLight16">
    <tableStyle name="Proposta di costruzione" pivot="0" count="7">
      <tableStyleElement type="wholeTable" dxfId="20"/>
      <tableStyleElement type="headerRow" dxfId="19"/>
      <tableStyleElement type="totalRow" dxfId="18"/>
      <tableStyleElement type="firstColumn" dxfId="17"/>
      <tableStyleElement type="lastColumn" dxfId="16"/>
      <tableStyleElement type="lastHeaderCell" dxfId="15"/>
      <tableStyleElement type="lastTotalCell"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202023.2024/Scheda%20anagrafica%20amministrazio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2_ARW2_INVOICING_2022_AS%20Motorsport_maschio_MDE%20Ev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row r="34">
          <cell r="A34">
            <v>0.22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sheetNames>
    <sheetDataSet>
      <sheetData sheetId="0" refreshError="1"/>
    </sheetDataSet>
  </externalBook>
</externalLink>
</file>

<file path=xl/tables/table1.xml><?xml version="1.0" encoding="utf-8"?>
<table xmlns="http://schemas.openxmlformats.org/spreadsheetml/2006/main" id="1" name="ElementiLinea" displayName="ElementiLinea" ref="D6:H18" totalsRowShown="0" headerRowDxfId="13" dataDxfId="12" totalsRowDxfId="10" tableBorderDxfId="11">
  <tableColumns count="5">
    <tableColumn id="1" name="QUANTITÀ | QUANTITY" dataDxfId="9" totalsRowDxfId="8"/>
    <tableColumn id="2" name="CATEGORIA | RACING CATEGORY " dataDxfId="7" totalsRowDxfId="6"/>
    <tableColumn id="3" name="PREZZO UNITARIO | UNIT PRICE" dataDxfId="5" totalsRowDxfId="4"/>
    <tableColumn id="5" name="Colonna1" dataDxfId="3" totalsRowDxfId="2" dataCellStyle="Valuta"/>
    <tableColumn id="4" name="TOT (IVA inlcusa) | (VAT included)" dataDxfId="1" totalsRowDxfId="0">
      <calculatedColumnFormula>IFERROR(ElementiLinea[[#This Row],[QUANTITÀ | QUANTITY]]*ElementiLinea[[#This Row],[PREZZO UNITARIO | UNIT PRICE]], "")</calculatedColumnFormula>
    </tableColumn>
  </tableColumns>
  <tableStyleInfo name="Proposta di costruzione" showFirstColumn="1" showLastColumn="1" showRowStripes="1" showColumnStripes="0"/>
  <extLst>
    <ext xmlns:x14="http://schemas.microsoft.com/office/spreadsheetml/2009/9/main" uri="{504A1905-F514-4f6f-8877-14C23A59335A}">
      <x14:table altTextSummary="Immettere quantità, descrizione e prezzo unitario in questa tabella. L’importo viene calcolato automaticamente"/>
    </ext>
  </extLst>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topLeftCell="B1" workbookViewId="0">
      <selection activeCell="B7" sqref="B7"/>
    </sheetView>
  </sheetViews>
  <sheetFormatPr defaultColWidth="9.140625" defaultRowHeight="16.5"/>
  <cols>
    <col min="1" max="1" width="1.7109375" style="1" hidden="1" customWidth="1"/>
    <col min="2" max="2" width="45.5703125" style="3" customWidth="1"/>
    <col min="3" max="3" width="1.7109375" style="1" customWidth="1"/>
    <col min="4" max="4" width="34" style="2" customWidth="1"/>
    <col min="5" max="5" width="44" style="2" customWidth="1"/>
    <col min="6" max="6" width="36" style="2" bestFit="1" customWidth="1"/>
    <col min="7" max="7" width="41.28515625" style="2" hidden="1" customWidth="1"/>
    <col min="8" max="8" width="30.42578125" style="2" customWidth="1"/>
    <col min="9" max="10" width="13.42578125" style="1" bestFit="1" customWidth="1"/>
    <col min="11" max="16" width="9.140625" style="2"/>
    <col min="17" max="17" width="39.140625" style="2" customWidth="1"/>
    <col min="18" max="18" width="16.7109375" style="2" customWidth="1"/>
    <col min="19" max="19" width="43.7109375" style="3" customWidth="1"/>
    <col min="20" max="20" width="10.5703125" style="3" bestFit="1" customWidth="1"/>
    <col min="21" max="16384" width="9.140625" style="2"/>
  </cols>
  <sheetData>
    <row r="1" spans="2:19" ht="28.5">
      <c r="B1" s="90" t="s">
        <v>45</v>
      </c>
      <c r="C1" s="90"/>
      <c r="D1" s="90"/>
      <c r="E1" s="90"/>
      <c r="F1" s="90"/>
      <c r="G1" s="90"/>
      <c r="H1" s="90"/>
    </row>
    <row r="2" spans="2:19">
      <c r="B2" s="2"/>
      <c r="D2" s="4" t="s">
        <v>0</v>
      </c>
      <c r="E2" s="91" t="s">
        <v>1</v>
      </c>
      <c r="F2" s="91"/>
      <c r="G2" s="91"/>
      <c r="H2" s="91"/>
      <c r="I2" s="5"/>
      <c r="J2" s="5"/>
    </row>
    <row r="3" spans="2:19">
      <c r="B3" s="6"/>
      <c r="D3" s="7" t="s">
        <v>2</v>
      </c>
      <c r="E3" s="92"/>
      <c r="F3" s="8" t="s">
        <v>3</v>
      </c>
      <c r="G3" s="7"/>
      <c r="H3" s="93"/>
      <c r="I3" s="9"/>
      <c r="J3" s="9"/>
    </row>
    <row r="4" spans="2:19">
      <c r="B4" s="6"/>
      <c r="D4" s="10" t="s">
        <v>4</v>
      </c>
      <c r="E4" s="92"/>
      <c r="F4" s="11" t="s">
        <v>5</v>
      </c>
      <c r="G4" s="10"/>
      <c r="H4" s="93"/>
      <c r="I4" s="9"/>
      <c r="J4" s="9"/>
    </row>
    <row r="5" spans="2:19">
      <c r="B5" s="6"/>
      <c r="D5" s="10"/>
      <c r="E5" s="9"/>
      <c r="F5" s="9"/>
      <c r="G5" s="9"/>
      <c r="H5" s="9"/>
      <c r="I5" s="5"/>
    </row>
    <row r="6" spans="2:19" ht="29.25" thickBot="1">
      <c r="B6" s="12" t="s">
        <v>6</v>
      </c>
      <c r="C6" s="5"/>
      <c r="D6" s="13" t="s">
        <v>7</v>
      </c>
      <c r="E6" s="14" t="s">
        <v>8</v>
      </c>
      <c r="F6" s="15" t="s">
        <v>9</v>
      </c>
      <c r="G6" s="16" t="s">
        <v>10</v>
      </c>
      <c r="H6" s="17" t="s">
        <v>11</v>
      </c>
      <c r="I6" s="5"/>
      <c r="J6" s="5"/>
    </row>
    <row r="7" spans="2:19" ht="18" thickTop="1" thickBot="1">
      <c r="B7" s="18"/>
      <c r="C7" s="5"/>
      <c r="D7" s="19" t="s">
        <v>12</v>
      </c>
      <c r="E7" s="20"/>
      <c r="F7" s="20"/>
      <c r="G7" s="21">
        <v>0</v>
      </c>
      <c r="H7" s="22"/>
    </row>
    <row r="8" spans="2:19" ht="18" thickTop="1" thickBot="1">
      <c r="B8" s="23" t="s">
        <v>13</v>
      </c>
      <c r="C8" s="5"/>
      <c r="D8" s="24"/>
      <c r="E8" s="25" t="s">
        <v>1</v>
      </c>
      <c r="F8" s="26">
        <f>VLOOKUP(Foglio1!E8,Foglio2!A1:B5,2,FALSE)</f>
        <v>0</v>
      </c>
      <c r="G8" s="26">
        <f>ElementiLinea[[#This Row],[PREZZO UNITARIO | UNIT PRICE]]*[1]Foglio2!A34+ElementiLinea[[#This Row],[PREZZO UNITARIO | UNIT PRICE]]</f>
        <v>0</v>
      </c>
      <c r="H8" s="27">
        <f>(ElementiLinea[[#This Row],[QUANTITÀ | QUANTITY]]*ElementiLinea[[#This Row],[Colonna1]])</f>
        <v>0</v>
      </c>
    </row>
    <row r="9" spans="2:19" ht="18" thickTop="1" thickBot="1">
      <c r="B9" s="28"/>
      <c r="C9" s="5"/>
      <c r="D9" s="29"/>
      <c r="E9" s="25" t="s">
        <v>1</v>
      </c>
      <c r="F9" s="26">
        <f>VLOOKUP(Foglio1!E9,Foglio2!A1:B5,2,FALSE)</f>
        <v>0</v>
      </c>
      <c r="G9" s="26">
        <f>ElementiLinea[[#This Row],[PREZZO UNITARIO | UNIT PRICE]]*[1]Foglio2!A34+ElementiLinea[[#This Row],[PREZZO UNITARIO | UNIT PRICE]]</f>
        <v>0</v>
      </c>
      <c r="H9" s="27">
        <f>(ElementiLinea[[#This Row],[QUANTITÀ | QUANTITY]]*ElementiLinea[[#This Row],[Colonna1]])</f>
        <v>0</v>
      </c>
      <c r="S9" s="30"/>
    </row>
    <row r="10" spans="2:19" ht="18" thickTop="1" thickBot="1">
      <c r="B10" s="23" t="s">
        <v>14</v>
      </c>
      <c r="C10" s="5"/>
      <c r="D10" s="29"/>
      <c r="E10" s="25" t="s">
        <v>1</v>
      </c>
      <c r="F10" s="26">
        <f>VLOOKUP(Foglio1!E10,Foglio2!A1:B5,2,FALSE)</f>
        <v>0</v>
      </c>
      <c r="G10" s="26">
        <f>ElementiLinea[[#This Row],[PREZZO UNITARIO | UNIT PRICE]]*[1]Foglio2!A34+ElementiLinea[[#This Row],[PREZZO UNITARIO | UNIT PRICE]]</f>
        <v>0</v>
      </c>
      <c r="H10" s="27">
        <f>(ElementiLinea[[#This Row],[QUANTITÀ | QUANTITY]]*ElementiLinea[[#This Row],[Colonna1]])</f>
        <v>0</v>
      </c>
      <c r="I10" s="31"/>
      <c r="J10" s="31"/>
    </row>
    <row r="11" spans="2:19" ht="18" thickTop="1" thickBot="1">
      <c r="B11" s="28"/>
      <c r="C11" s="5"/>
      <c r="D11" s="29"/>
      <c r="E11" s="25" t="s">
        <v>1</v>
      </c>
      <c r="F11" s="26">
        <f>VLOOKUP(Foglio1!E11,Foglio2!A1:B5,2,FALSE)</f>
        <v>0</v>
      </c>
      <c r="G11" s="26">
        <f>ElementiLinea[[#This Row],[PREZZO UNITARIO | UNIT PRICE]]*[1]Foglio2!A34+ElementiLinea[[#This Row],[PREZZO UNITARIO | UNIT PRICE]]</f>
        <v>0</v>
      </c>
      <c r="H11" s="27">
        <f>(ElementiLinea[[#This Row],[QUANTITÀ | QUANTITY]]*ElementiLinea[[#This Row],[Colonna1]])</f>
        <v>0</v>
      </c>
      <c r="S11" s="30"/>
    </row>
    <row r="12" spans="2:19" ht="18" thickTop="1" thickBot="1">
      <c r="B12" s="32" t="s">
        <v>15</v>
      </c>
      <c r="C12" s="5"/>
      <c r="D12" s="33"/>
      <c r="E12" s="25" t="s">
        <v>1</v>
      </c>
      <c r="F12" s="26">
        <f>VLOOKUP(Foglio1!E12,Foglio2!A1:B5,2,FALSE)</f>
        <v>0</v>
      </c>
      <c r="G12" s="26">
        <f>ElementiLinea[[#This Row],[PREZZO UNITARIO | UNIT PRICE]]*[1]Foglio2!A34+ElementiLinea[[#This Row],[PREZZO UNITARIO | UNIT PRICE]]</f>
        <v>0</v>
      </c>
      <c r="H12" s="27">
        <f>(ElementiLinea[[#This Row],[QUANTITÀ | QUANTITY]]*ElementiLinea[[#This Row],[Colonna1]])</f>
        <v>0</v>
      </c>
      <c r="S12" s="30"/>
    </row>
    <row r="13" spans="2:19" ht="18" thickTop="1" thickBot="1">
      <c r="B13" s="18"/>
      <c r="C13" s="5"/>
      <c r="D13" s="19" t="s">
        <v>16</v>
      </c>
      <c r="E13" s="34" t="s">
        <v>17</v>
      </c>
      <c r="F13" s="20"/>
      <c r="G13" s="21"/>
      <c r="H13" s="35"/>
      <c r="S13" s="30"/>
    </row>
    <row r="14" spans="2:19" ht="18" thickTop="1" thickBot="1">
      <c r="B14" s="32" t="s">
        <v>18</v>
      </c>
      <c r="C14" s="5"/>
      <c r="D14" s="33"/>
      <c r="E14" s="25" t="s">
        <v>1</v>
      </c>
      <c r="F14" s="26">
        <f>VLOOKUP(Foglio1!E14,Foglio2!A14:B16,2,FALSE)</f>
        <v>0</v>
      </c>
      <c r="G14" s="26">
        <f>ElementiLinea[[#This Row],[PREZZO UNITARIO | UNIT PRICE]]*[1]Foglio2!A34+ElementiLinea[[#This Row],[PREZZO UNITARIO | UNIT PRICE]]</f>
        <v>0</v>
      </c>
      <c r="H14" s="27">
        <f>(ElementiLinea[[#This Row],[QUANTITÀ | QUANTITY]]*ElementiLinea[[#This Row],[Colonna1]])</f>
        <v>0</v>
      </c>
      <c r="S14" s="30"/>
    </row>
    <row r="15" spans="2:19" ht="18" thickTop="1" thickBot="1">
      <c r="B15" s="18"/>
      <c r="C15" s="5"/>
      <c r="D15" s="36"/>
      <c r="E15" s="25" t="s">
        <v>1</v>
      </c>
      <c r="F15" s="26">
        <f>VLOOKUP(Foglio1!E15,Foglio2!A14:B16,2,FALSE)</f>
        <v>0</v>
      </c>
      <c r="G15" s="26">
        <f>ElementiLinea[[#This Row],[PREZZO UNITARIO | UNIT PRICE]]*[1]Foglio2!A34+ElementiLinea[[#This Row],[PREZZO UNITARIO | UNIT PRICE]]</f>
        <v>0</v>
      </c>
      <c r="H15" s="27">
        <f>(ElementiLinea[[#This Row],[QUANTITÀ | QUANTITY]]*ElementiLinea[[#This Row],[Colonna1]])</f>
        <v>0</v>
      </c>
      <c r="S15" s="30"/>
    </row>
    <row r="16" spans="2:19" ht="18" thickTop="1" thickBot="1">
      <c r="B16" s="32" t="s">
        <v>19</v>
      </c>
      <c r="C16" s="5"/>
      <c r="D16" s="36"/>
      <c r="E16" s="25" t="s">
        <v>1</v>
      </c>
      <c r="F16" s="26">
        <f>VLOOKUP(Foglio1!E16,Foglio2!A14:B16,2,FALSE)</f>
        <v>0</v>
      </c>
      <c r="G16" s="26">
        <f>ElementiLinea[[#This Row],[PREZZO UNITARIO | UNIT PRICE]]*[1]Foglio2!A34+ElementiLinea[[#This Row],[PREZZO UNITARIO | UNIT PRICE]]</f>
        <v>0</v>
      </c>
      <c r="H16" s="27">
        <f>(ElementiLinea[[#This Row],[QUANTITÀ | QUANTITY]]*ElementiLinea[[#This Row],[Colonna1]])</f>
        <v>0</v>
      </c>
      <c r="S16" s="30"/>
    </row>
    <row r="17" spans="2:8" ht="18" thickTop="1" thickBot="1">
      <c r="B17" s="18"/>
      <c r="C17" s="5"/>
      <c r="D17" s="36"/>
      <c r="E17" s="25" t="s">
        <v>1</v>
      </c>
      <c r="F17" s="26">
        <f>VLOOKUP(Foglio1!E17,Foglio2!A14:B16,2,FALSE)</f>
        <v>0</v>
      </c>
      <c r="G17" s="26">
        <f>ElementiLinea[[#This Row],[PREZZO UNITARIO | UNIT PRICE]]*[1]Foglio2!A34+ElementiLinea[[#This Row],[PREZZO UNITARIO | UNIT PRICE]]</f>
        <v>0</v>
      </c>
      <c r="H17" s="27">
        <f>(ElementiLinea[[#This Row],[QUANTITÀ | QUANTITY]]*ElementiLinea[[#This Row],[Colonna1]])</f>
        <v>0</v>
      </c>
    </row>
    <row r="18" spans="2:8" ht="18" thickTop="1" thickBot="1">
      <c r="B18" s="23" t="s">
        <v>20</v>
      </c>
      <c r="C18" s="5"/>
      <c r="D18" s="36"/>
      <c r="E18" s="25" t="s">
        <v>1</v>
      </c>
      <c r="F18" s="26">
        <f>VLOOKUP(Foglio1!E18,Foglio2!A14:B16,2,FALSE)</f>
        <v>0</v>
      </c>
      <c r="G18" s="26">
        <f>ElementiLinea[[#This Row],[PREZZO UNITARIO | UNIT PRICE]]*[1]Foglio2!A34+ElementiLinea[[#This Row],[PREZZO UNITARIO | UNIT PRICE]]</f>
        <v>0</v>
      </c>
      <c r="H18" s="27">
        <f>(ElementiLinea[[#This Row],[QUANTITÀ | QUANTITY]]*ElementiLinea[[#This Row],[Colonna1]])</f>
        <v>0</v>
      </c>
    </row>
    <row r="19" spans="2:8" ht="18" thickTop="1" thickBot="1">
      <c r="B19" s="28"/>
      <c r="C19" s="5"/>
      <c r="D19" s="94" t="s">
        <v>21</v>
      </c>
      <c r="E19" s="94"/>
      <c r="F19" s="37" t="s">
        <v>12</v>
      </c>
      <c r="G19" s="38"/>
      <c r="H19" s="39">
        <f>SUM(H8:H12)</f>
        <v>0</v>
      </c>
    </row>
    <row r="20" spans="2:8" ht="18" thickTop="1" thickBot="1">
      <c r="B20" s="32" t="s">
        <v>22</v>
      </c>
      <c r="C20" s="5"/>
      <c r="D20" s="88" t="s">
        <v>23</v>
      </c>
      <c r="E20" s="88"/>
      <c r="F20" s="40" t="s">
        <v>16</v>
      </c>
      <c r="G20" s="41"/>
      <c r="H20" s="42">
        <f>SUM(H14:H18)</f>
        <v>0</v>
      </c>
    </row>
    <row r="21" spans="2:8" ht="18" thickTop="1" thickBot="1">
      <c r="B21" s="18"/>
      <c r="C21" s="5"/>
      <c r="D21" s="88"/>
      <c r="E21" s="88"/>
      <c r="F21" s="40" t="s">
        <v>24</v>
      </c>
      <c r="G21" s="41"/>
      <c r="H21" s="42">
        <f>H42</f>
        <v>0</v>
      </c>
    </row>
    <row r="22" spans="2:8" ht="18" thickTop="1" thickBot="1">
      <c r="B22" s="23" t="s">
        <v>25</v>
      </c>
      <c r="C22" s="5"/>
      <c r="D22" s="88"/>
      <c r="E22" s="88"/>
      <c r="F22" s="43" t="s">
        <v>26</v>
      </c>
      <c r="G22" s="44"/>
      <c r="H22" s="45">
        <f>SUM(H19:H21)</f>
        <v>0</v>
      </c>
    </row>
    <row r="23" spans="2:8">
      <c r="B23" s="28"/>
      <c r="C23" s="5"/>
      <c r="D23" s="88"/>
      <c r="E23" s="88"/>
      <c r="F23" s="89" t="s">
        <v>41</v>
      </c>
      <c r="G23" s="12"/>
      <c r="H23" s="46">
        <v>45453</v>
      </c>
    </row>
    <row r="24" spans="2:8" ht="17.25" thickBot="1">
      <c r="B24" s="32" t="s">
        <v>27</v>
      </c>
      <c r="D24" s="47"/>
      <c r="E24" s="47"/>
      <c r="F24" s="89"/>
      <c r="G24" s="47"/>
      <c r="H24" s="47"/>
    </row>
    <row r="25" spans="2:8">
      <c r="B25" s="18"/>
      <c r="D25" s="48" t="s">
        <v>28</v>
      </c>
      <c r="E25" s="49"/>
      <c r="F25" s="49"/>
      <c r="G25" s="49"/>
      <c r="H25" s="50">
        <f ca="1">TODAY()</f>
        <v>45441</v>
      </c>
    </row>
    <row r="26" spans="2:8" ht="17.25" thickBot="1">
      <c r="B26" s="23" t="s">
        <v>29</v>
      </c>
      <c r="D26" s="101" t="s">
        <v>30</v>
      </c>
      <c r="E26" s="101"/>
      <c r="F26" s="101"/>
      <c r="G26" s="51"/>
      <c r="H26" s="52" t="s">
        <v>31</v>
      </c>
    </row>
    <row r="27" spans="2:8">
      <c r="B27" s="28"/>
      <c r="D27" s="102"/>
      <c r="E27" s="102"/>
      <c r="F27" s="102"/>
      <c r="G27" s="102"/>
      <c r="H27" s="102"/>
    </row>
    <row r="28" spans="2:8" ht="29.25" thickBot="1">
      <c r="B28" s="53" t="s">
        <v>32</v>
      </c>
      <c r="D28" s="103"/>
      <c r="E28" s="103"/>
      <c r="F28" s="103"/>
      <c r="G28" s="103"/>
      <c r="H28" s="103"/>
    </row>
    <row r="29" spans="2:8">
      <c r="B29" s="28"/>
      <c r="D29" s="104"/>
      <c r="E29" s="104"/>
      <c r="F29" s="104"/>
      <c r="G29" s="54"/>
      <c r="H29" s="54"/>
    </row>
    <row r="30" spans="2:8" ht="17.25" thickBot="1">
      <c r="B30" s="55"/>
      <c r="D30" s="55"/>
      <c r="E30" s="55"/>
      <c r="F30" s="55"/>
      <c r="G30" s="55"/>
      <c r="H30" s="55"/>
    </row>
    <row r="31" spans="2:8">
      <c r="B31" s="55"/>
      <c r="D31" s="105" t="s">
        <v>33</v>
      </c>
      <c r="E31" s="106"/>
      <c r="F31" s="106"/>
      <c r="G31" s="106"/>
      <c r="H31" s="107"/>
    </row>
    <row r="32" spans="2:8">
      <c r="B32" s="55"/>
      <c r="D32" s="108" t="s">
        <v>34</v>
      </c>
      <c r="E32" s="109"/>
      <c r="F32" s="109"/>
      <c r="G32" s="109"/>
      <c r="H32" s="110"/>
    </row>
    <row r="33" spans="2:20">
      <c r="B33" s="55"/>
      <c r="D33" s="111" t="s">
        <v>35</v>
      </c>
      <c r="E33" s="112"/>
      <c r="F33" s="112"/>
      <c r="G33" s="112"/>
      <c r="H33" s="113"/>
      <c r="P33" s="56"/>
      <c r="S33" s="47"/>
      <c r="T33" s="47"/>
    </row>
    <row r="34" spans="2:20">
      <c r="B34" s="55"/>
      <c r="D34" s="95" t="s">
        <v>36</v>
      </c>
      <c r="E34" s="96"/>
      <c r="F34" s="96"/>
      <c r="G34" s="96"/>
      <c r="H34" s="97"/>
      <c r="P34" s="56"/>
      <c r="S34" s="57"/>
      <c r="T34" s="47"/>
    </row>
    <row r="35" spans="2:20" ht="17.25" thickBot="1">
      <c r="B35" s="55"/>
      <c r="D35" s="98" t="s">
        <v>37</v>
      </c>
      <c r="E35" s="99"/>
      <c r="F35" s="99"/>
      <c r="G35" s="99"/>
      <c r="H35" s="100"/>
      <c r="P35" s="56"/>
      <c r="Q35" s="58"/>
      <c r="R35" s="59"/>
      <c r="S35" s="57"/>
      <c r="T35" s="47"/>
    </row>
    <row r="36" spans="2:20" ht="18" thickTop="1" thickBot="1">
      <c r="B36" s="55"/>
      <c r="D36" s="60" t="s">
        <v>7</v>
      </c>
      <c r="E36" s="61"/>
      <c r="F36" s="62" t="s">
        <v>9</v>
      </c>
      <c r="G36" s="62"/>
      <c r="H36" s="63" t="s">
        <v>38</v>
      </c>
      <c r="P36" s="56"/>
      <c r="Q36" s="58"/>
      <c r="R36" s="59"/>
      <c r="S36" s="57"/>
      <c r="T36" s="47"/>
    </row>
    <row r="37" spans="2:20" ht="18" thickTop="1" thickBot="1">
      <c r="B37" s="55"/>
      <c r="D37" s="64" t="s">
        <v>39</v>
      </c>
      <c r="E37" s="34" t="s">
        <v>40</v>
      </c>
      <c r="F37" s="20"/>
      <c r="G37" s="20"/>
      <c r="H37" s="35"/>
      <c r="P37" s="56"/>
      <c r="Q37" s="56"/>
      <c r="R37" s="56"/>
      <c r="S37" s="47"/>
      <c r="T37" s="47"/>
    </row>
    <row r="38" spans="2:20" ht="18" thickTop="1" thickBot="1">
      <c r="B38" s="55"/>
      <c r="D38" s="65"/>
      <c r="E38" s="66" t="s">
        <v>1</v>
      </c>
      <c r="F38" s="67">
        <f>VLOOKUP(Foglio1!E38,Foglio2!A27:B30,2,FALSE)</f>
        <v>0</v>
      </c>
      <c r="G38" s="67">
        <f>F38*Foglio2!A34+Foglio1!F38</f>
        <v>0</v>
      </c>
      <c r="H38" s="68">
        <f>D38*G38</f>
        <v>0</v>
      </c>
      <c r="P38" s="56"/>
      <c r="Q38" s="56"/>
      <c r="R38" s="56"/>
      <c r="S38" s="47"/>
      <c r="T38" s="47"/>
    </row>
    <row r="39" spans="2:20" ht="18" thickTop="1" thickBot="1">
      <c r="B39" s="55"/>
      <c r="D39" s="69"/>
      <c r="E39" s="70" t="s">
        <v>1</v>
      </c>
      <c r="F39" s="71">
        <f>VLOOKUP(Foglio1!E39,Foglio2!A27:B30,2,FALSE)</f>
        <v>0</v>
      </c>
      <c r="G39" s="71">
        <f>F39*Foglio2!A34+Foglio1!F39</f>
        <v>0</v>
      </c>
      <c r="H39" s="72">
        <f>D39*G39</f>
        <v>0</v>
      </c>
      <c r="P39" s="56"/>
      <c r="Q39" s="56"/>
      <c r="R39" s="56"/>
      <c r="S39" s="47"/>
      <c r="T39" s="47"/>
    </row>
    <row r="40" spans="2:20" ht="18" thickTop="1" thickBot="1">
      <c r="B40" s="73">
        <f ca="1">TODAY()</f>
        <v>45441</v>
      </c>
      <c r="D40" s="69"/>
      <c r="E40" s="70" t="s">
        <v>1</v>
      </c>
      <c r="F40" s="71">
        <f>VLOOKUP(Foglio1!E40,Foglio2!A27:B30,2,FALSE)</f>
        <v>0</v>
      </c>
      <c r="G40" s="71">
        <f>F40*Foglio2!A34+Foglio1!F40</f>
        <v>0</v>
      </c>
      <c r="H40" s="72">
        <f>D40*G40</f>
        <v>0</v>
      </c>
    </row>
    <row r="41" spans="2:20" ht="17.25" hidden="1" thickTop="1">
      <c r="D41" s="74"/>
      <c r="E41" s="75"/>
      <c r="F41" s="76"/>
      <c r="G41" s="76"/>
      <c r="H41" s="77" t="str">
        <f>IFERROR((#REF!*F41*D41)+(F41*D41)," ")</f>
        <v xml:space="preserve"> </v>
      </c>
    </row>
    <row r="42" spans="2:20" ht="18" thickTop="1" thickBot="1">
      <c r="B42" s="55"/>
      <c r="D42" s="78"/>
      <c r="E42" s="79"/>
      <c r="F42" s="80" t="s">
        <v>26</v>
      </c>
      <c r="G42" s="81"/>
      <c r="H42" s="82">
        <f>SUM(H38:H41)</f>
        <v>0</v>
      </c>
    </row>
    <row r="43" spans="2:20">
      <c r="D43" s="3"/>
      <c r="E43" s="3"/>
      <c r="F43" s="3"/>
      <c r="G43" s="3"/>
      <c r="H43" s="3"/>
    </row>
  </sheetData>
  <sheetProtection algorithmName="SHA-512" hashValue="muBIgtTNDhpY3D+Sxsl9m07mi0iLARHq1SMNUTWSCRY4e0KKO4euCPpTDPm7P2KcguRycjoHWhuFA6ZIQjBnHQ==" saltValue="hcClvPk6IO2EXc9XlAat/g==" spinCount="100000" sheet="1" objects="1" scenarios="1"/>
  <mergeCells count="15">
    <mergeCell ref="D34:H34"/>
    <mergeCell ref="D35:H35"/>
    <mergeCell ref="D26:F26"/>
    <mergeCell ref="D27:H28"/>
    <mergeCell ref="D29:F29"/>
    <mergeCell ref="D31:H31"/>
    <mergeCell ref="D32:H32"/>
    <mergeCell ref="D33:H33"/>
    <mergeCell ref="D20:E23"/>
    <mergeCell ref="F23:F24"/>
    <mergeCell ref="B1:H1"/>
    <mergeCell ref="E2:H2"/>
    <mergeCell ref="E3:E4"/>
    <mergeCell ref="H3:H4"/>
    <mergeCell ref="D19:E19"/>
  </mergeCells>
  <dataValidations count="23">
    <dataValidation allowBlank="1" showInputMessage="1" showErrorMessage="1" prompt="Signature of the authorised representative" sqref="H23 D25"/>
    <dataValidation type="whole" allowBlank="1" showInputMessage="1" showErrorMessage="1" errorTitle="N." error="Questo valore deve essere un numero intero._x000a_This value must be a whole number" promptTitle="Quantità | Quantity" prompt="Inserisci il numero di garage_x000a_Enter the quantity of garages" sqref="D38">
      <formula1>1</formula1>
      <formula2>1000</formula2>
    </dataValidation>
    <dataValidation type="whole" allowBlank="1" showInputMessage="1" showErrorMessage="1" errorTitle="N." error="Questo valore deve essere un numero intero._x000a_This value must be a whole number" promptTitle="Quantità | Quantity" prompt="Inserisci il numero di turni _x000a_Enter the quantity of sessions" sqref="D14">
      <formula1>1</formula1>
      <formula2>1000</formula2>
    </dataValidation>
    <dataValidation type="whole" allowBlank="1" showInputMessage="1" showErrorMessage="1" errorTitle="N." error="Questo valore deve essere un numero intero._x000a_This value must be a whole number" promptTitle="Quantità | Quantity" prompt="Inserisci il numero di vetture iscritte_x000a_Enter the quantity of entrant cars " sqref="D8:D12 D15:D18 D39:D41">
      <formula1>1</formula1>
      <formula2>1000</formula2>
    </dataValidation>
    <dataValidation allowBlank="1" showInputMessage="1" showErrorMessage="1" prompt="Financial Department email address to be used to send the invoice." sqref="B28"/>
    <dataValidation allowBlank="1" showInputMessage="1" showErrorMessage="1" prompt="Name of the team" sqref="D3:D5"/>
    <dataValidation allowBlank="1" showInputMessage="1" showErrorMessage="1" prompt="Select your category" sqref="D2"/>
    <dataValidation allowBlank="1" showInputMessage="1" showErrorMessage="1" prompt="Signature date" sqref="B40 H25"/>
    <dataValidation allowBlank="1" showInputMessage="1" showErrorMessage="1" prompt="Immettere le condizioni della proposta nella cella sottostante" sqref="D19"/>
    <dataValidation errorStyle="information" allowBlank="1" showInputMessage="1" showErrorMessage="1" sqref="D6:E6 D36:E36 D31"/>
    <dataValidation allowBlank="1" showInputMessage="1" showErrorMessage="1" prompt="Email address" sqref="B26"/>
    <dataValidation allowBlank="1" showInputMessage="1" showErrorMessage="1" prompt="Direct contact - To be used in case of need" sqref="B24"/>
    <dataValidation allowBlank="1" showInputMessage="1" showErrorMessage="1" prompt="Company fiscal code" sqref="B22"/>
    <dataValidation allowBlank="1" showInputMessage="1" showErrorMessage="1" prompt="Invoicing VAT code" sqref="B20"/>
    <dataValidation allowBlank="1" showInputMessage="1" showErrorMessage="1" prompt="Province, County, Region" sqref="B18"/>
    <dataValidation allowBlank="1" showInputMessage="1" showErrorMessage="1" prompt="Company town" sqref="B16"/>
    <dataValidation allowBlank="1" showInputMessage="1" showErrorMessage="1" prompt="Company postal code" sqref="B14"/>
    <dataValidation allowBlank="1" showInputMessage="1" showErrorMessage="1" prompt="Company address" sqref="B12"/>
    <dataValidation allowBlank="1" showInputMessage="1" showErrorMessage="1" prompt="Posta Elettronica Certificata address._x000a_To be added by Italian companies or foreign companies with Italian VAT code._x000a_" sqref="B10"/>
    <dataValidation allowBlank="1" showInputMessage="1" showErrorMessage="1" prompt="It's required to Italian companies or foreign companies with Italian VAT code._x000a_it's composed by letters/numbers_x000a_" sqref="B9"/>
    <dataValidation allowBlank="1" showInputMessage="1" showErrorMessage="1" prompt="To be fulfilled by Italian companies only" sqref="B8"/>
    <dataValidation allowBlank="1" showInputMessage="1" showErrorMessage="1" prompt="Company name to whom address the invoice" sqref="B6"/>
    <dataValidation allowBlank="1" showInputMessage="1" showErrorMessage="1" prompt="Authorised representative signature and company stamp" sqref="D25:G25"/>
  </dataValidations>
  <pageMargins left="0.25" right="0.25" top="0.75" bottom="0.75" header="0.3" footer="0.3"/>
  <pageSetup paperSize="9" scale="67"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error="Please select your category from the list" prompt="Usa il menù a tendina per selezionare la categoria di apaprtenenza_x000a_use the menù to select your category">
          <x14:formula1>
            <xm:f>Foglio2!$A$1:$A$5</xm:f>
          </x14:formula1>
          <xm:sqref>E2:H2</xm:sqref>
        </x14:dataValidation>
        <x14:dataValidation type="list" showInputMessage="1" showErrorMessage="1" error="Seleziona dal menù a discesa_x000a_Select an item from the menù" promptTitle="Seleziona / Select " prompt="Seleziona la tipologia di garage_x000a_Select the dimensions">
          <x14:formula1>
            <xm:f>'C:\Users\lodola\Desktop\[V2_ARW2_INVOICING_2022_AS Motorsport_maschio_MDE Events.xlsx]tab.'!#REF!</xm:f>
          </x14:formula1>
          <xm:sqref>E41</xm:sqref>
        </x14:dataValidation>
        <x14:dataValidation type="list" showInputMessage="1" showErrorMessage="1" error="Seleziona dal menù a discesa_x000a_Select an item from the menù" promptTitle="Seleziona / Select " prompt="Seleziona la tipologia di garage_x000a_Select the dimensions">
          <x14:formula1>
            <xm:f>Foglio2!$A$27:$A$30</xm:f>
          </x14:formula1>
          <xm:sqref>E40</xm:sqref>
        </x14:dataValidation>
        <x14:dataValidation type="list" showInputMessage="1" showErrorMessage="1" error="Seleziona dal menù a discesa_x000a_Select an item from the menù" promptTitle="Seleziona / Select " prompt="Seleziona la tipologia di garage_x000a_Select the dimensions">
          <x14:formula1>
            <xm:f>Foglio2!$A$27:$A$30</xm:f>
          </x14:formula1>
          <xm:sqref>E39</xm:sqref>
        </x14:dataValidation>
        <x14:dataValidation type="list" showInputMessage="1" showErrorMessage="1" error="Seleziona dal menù a discesa_x000a_Select an item from the menù" promptTitle="Seleziona / Select " prompt="Seleziona la tipologia di garage_x000a_Select the dimensions">
          <x14:formula1>
            <xm:f>Foglio2!$A$27:$A$30</xm:f>
          </x14:formula1>
          <xm:sqref>E38</xm:sqref>
        </x14:dataValidation>
        <x14:dataValidation type="list" showInputMessage="1" showErrorMessage="1" error="Seleziona dal menù a discesa_x000a_Select an item from the menù" promptTitle="Seleziona / Select " prompt="Seleziona la categoria_x000a_Select your category">
          <x14:formula1>
            <xm:f>Foglio2!$A$1:$A$5</xm:f>
          </x14:formula1>
          <xm:sqref>E8:E12</xm:sqref>
        </x14:dataValidation>
        <x14:dataValidation type="list" showInputMessage="1" showErrorMessage="1" error="Seleziona dal menù a discesa_x000a_Select an item from the menù" promptTitle="Seleziona / Select " prompt="Seleziona la categoria_x000a_Select your category">
          <x14:formula1>
            <xm:f>Foglio2!$A$14:$A$16</xm:f>
          </x14:formula1>
          <xm:sqref>E14:E18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D14" sqref="D14"/>
    </sheetView>
  </sheetViews>
  <sheetFormatPr defaultRowHeight="16.5"/>
  <cols>
    <col min="1" max="1" width="37.28515625" style="86" bestFit="1" customWidth="1"/>
    <col min="2" max="2" width="12.140625" style="83" bestFit="1" customWidth="1"/>
    <col min="3" max="16384" width="9.140625" style="84"/>
  </cols>
  <sheetData>
    <row r="1" spans="1:2">
      <c r="A1" s="85" t="s">
        <v>1</v>
      </c>
      <c r="B1" s="83">
        <v>0</v>
      </c>
    </row>
    <row r="2" spans="1:2">
      <c r="A2" s="86" t="s">
        <v>46</v>
      </c>
      <c r="B2" s="83">
        <v>3000</v>
      </c>
    </row>
    <row r="3" spans="1:2">
      <c r="A3" s="86" t="s">
        <v>47</v>
      </c>
      <c r="B3" s="83">
        <v>1800</v>
      </c>
    </row>
    <row r="4" spans="1:2">
      <c r="A4" s="86" t="s">
        <v>48</v>
      </c>
      <c r="B4" s="83">
        <v>1134</v>
      </c>
    </row>
    <row r="5" spans="1:2">
      <c r="A5" s="86" t="s">
        <v>49</v>
      </c>
      <c r="B5" s="83">
        <v>907.2</v>
      </c>
    </row>
    <row r="14" spans="1:2">
      <c r="A14" s="85" t="s">
        <v>1</v>
      </c>
      <c r="B14" s="83">
        <v>0</v>
      </c>
    </row>
    <row r="15" spans="1:2">
      <c r="A15" s="86" t="s">
        <v>50</v>
      </c>
      <c r="B15" s="83">
        <v>420</v>
      </c>
    </row>
    <row r="16" spans="1:2">
      <c r="A16" s="86" t="s">
        <v>51</v>
      </c>
      <c r="B16" s="83">
        <v>175</v>
      </c>
    </row>
    <row r="27" spans="1:2">
      <c r="A27" s="85" t="s">
        <v>1</v>
      </c>
      <c r="B27" s="83">
        <v>0</v>
      </c>
    </row>
    <row r="28" spans="1:2">
      <c r="A28" s="86" t="s">
        <v>42</v>
      </c>
      <c r="B28" s="83">
        <v>900</v>
      </c>
    </row>
    <row r="29" spans="1:2">
      <c r="A29" s="86" t="s">
        <v>43</v>
      </c>
      <c r="B29" s="83">
        <v>800</v>
      </c>
    </row>
    <row r="30" spans="1:2">
      <c r="A30" s="86" t="s">
        <v>44</v>
      </c>
      <c r="B30" s="83">
        <v>600</v>
      </c>
    </row>
    <row r="34" spans="1:1">
      <c r="A34" s="87">
        <v>0.22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Foglio2</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Dino Aldo Lodola</dc:creator>
  <cp:lastModifiedBy>Dino Aldo Lodola</cp:lastModifiedBy>
  <cp:lastPrinted>2024-02-12T11:11:11Z</cp:lastPrinted>
  <dcterms:created xsi:type="dcterms:W3CDTF">2024-02-12T09:29:56Z</dcterms:created>
  <dcterms:modified xsi:type="dcterms:W3CDTF">2024-05-29T06:44:51Z</dcterms:modified>
</cp:coreProperties>
</file>